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Surveys/PH81/Wealth/"/>
    </mc:Choice>
  </mc:AlternateContent>
  <xr:revisionPtr revIDLastSave="61" documentId="13_ncr:1_{66F2DE2E-029D-4793-8173-1D573C3B1A18}" xr6:coauthVersionLast="47" xr6:coauthVersionMax="47" xr10:uidLastSave="{A7FD24AC-F43B-4A02-BFDF-15E5756F2E8E}"/>
  <bookViews>
    <workbookView xWindow="-108" yWindow="-108" windowWidth="23256" windowHeight="12576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2" l="1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86" i="2"/>
  <c r="M165" i="2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19" i="1"/>
  <c r="K119" i="1"/>
  <c r="M163" i="1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66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<sst xmlns="http://schemas.openxmlformats.org/spreadsheetml/2006/main" count="1298" uniqueCount="244">
  <si>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</si>
  <si>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</si>
  <si>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</si>
  <si>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</si>
  <si>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</si>
  <si>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</si>
  <si>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</si>
  <si>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</si>
  <si>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</si>
  <si>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</si>
  <si>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</si>
  <si>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</si>
  <si>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</si>
  <si>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</si>
  <si>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</si>
  <si>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</si>
  <si>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</si>
  <si>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</si>
  <si>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</si>
  <si>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</si>
  <si>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</si>
  <si>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</si>
  <si>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</si>
  <si>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</si>
  <si>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</si>
  <si>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</si>
  <si>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</si>
  <si>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</si>
  <si>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</si>
  <si>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</si>
  <si>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</si>
  <si>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</si>
  <si>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</si>
  <si>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</si>
  <si>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</si>
  <si>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</si>
  <si>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</si>
  <si>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</si>
  <si>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</si>
  <si>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</si>
  <si>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</si>
  <si>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</si>
  <si>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</si>
  <si>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</si>
  <si>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</si>
  <si>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</si>
  <si>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</si>
  <si>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</si>
  <si>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</si>
  <si>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</si>
  <si>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</si>
  <si>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</si>
  <si>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</si>
  <si>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</si>
  <si>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</si>
  <si>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</si>
  <si>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</si>
  <si>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</si>
  <si>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</si>
  <si>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</si>
  <si>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</si>
  <si>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</si>
  <si>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</si>
  <si>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</si>
  <si>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</si>
  <si>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</si>
  <si>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</si>
  <si>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</si>
  <si>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</si>
  <si>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</si>
  <si>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</si>
  <si>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</si>
  <si>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</si>
  <si>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</si>
  <si>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</si>
  <si>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Urban</t>
  </si>
  <si>
    <t xml:space="preserve">Histrogram </t>
  </si>
  <si>
    <t>Philippines DHS 2022</t>
  </si>
  <si>
    <t>QH101_92 Source of drinking water: Water refilling station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</si>
  <si>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</si>
  <si>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</si>
  <si>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</si>
  <si>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</si>
  <si>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else/open drain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</si>
  <si>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</si>
  <si>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</si>
  <si>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</si>
  <si>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</si>
  <si>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</si>
  <si>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</si>
  <si>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</si>
  <si>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</si>
  <si>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</si>
  <si>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</si>
  <si>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</si>
  <si>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</si>
  <si>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else/open drain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</si>
  <si>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</si>
  <si>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</si>
  <si>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</si>
  <si>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QH109_51_sh Type of toilet facility: Hanging toilet/hanging latrine - shared</t>
  </si>
  <si>
    <t>QH109_96_sh Type of toilet facility: Other - shared</t>
  </si>
  <si>
    <t>QH117_1 Type of cookstove: Electric stove</t>
  </si>
  <si>
    <t>QH117_2 Type of cookstove: Solar cooker</t>
  </si>
  <si>
    <t>QH117_3 Type of cookstove: Liquefied petroleum gas (LPG)/cooking gas stove</t>
  </si>
  <si>
    <t>QH117_4 Type of cookstove: Piped natural gas stove</t>
  </si>
  <si>
    <t>QH117_5 Type of cookstove: Biogas stove</t>
  </si>
  <si>
    <t>QH117_6 Type of cookstove: Liquid fuel stove</t>
  </si>
  <si>
    <t>QH117_7 Type of cookstove: Manufactured solid fuel stove</t>
  </si>
  <si>
    <t>QH117_8 Type of cookstove: Traditional solid fuel stove</t>
  </si>
  <si>
    <t>QH117_9 Type of cookstove: Three stone stove/open fire</t>
  </si>
  <si>
    <t>QH117_95 Type of cookstove: No food cooked in household</t>
  </si>
  <si>
    <t>QH117_96 Type of cookstove: Other</t>
  </si>
  <si>
    <t>QH120_1 Type of cooking fuel: Alcohol/ethanol</t>
  </si>
  <si>
    <t>QH120_2 Type of cooking fuel: Gasoline/diesel</t>
  </si>
  <si>
    <t>QH120_3 Type of cooking fuel: Kerosene (Gaas)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</si>
  <si>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</si>
  <si>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</si>
  <si>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</si>
  <si>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</si>
  <si>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</si>
  <si>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QH120_10 Type of cooking fuel: Processed biomass (pellets) or woodchips</t>
  </si>
  <si>
    <t>QH120_11 Type of cooking fuel: Garbage/plastic</t>
  </si>
  <si>
    <t>QH120_12 Type of cooking fuel: Sawdust</t>
  </si>
  <si>
    <t>QH123_1 Heat source for home: Central heating</t>
  </si>
  <si>
    <t>QH123_4 Heat source for home: Manufactured cookstove</t>
  </si>
  <si>
    <t>QH123_5 Heat source for home: Traditional cookstove</t>
  </si>
  <si>
    <t>QH123_6 Heat source for home: Three stone stove/open fire</t>
  </si>
  <si>
    <t>QH123_95 Heat source for home: No space heating in household</t>
  </si>
  <si>
    <t>QH123_96 Heat source for home: Other/ Manufactured/traditional space heater</t>
  </si>
  <si>
    <t>QH125_1 Type of fuel for home heat: Electricity</t>
  </si>
  <si>
    <t>QH125_4 Type of fuel for home heat: Liquefied petroleum gas (LPG)/cooking gas</t>
  </si>
  <si>
    <t>QH125_10 Type of fuel for home heat: Charcoal</t>
  </si>
  <si>
    <t>QH125_11 Type of fuel for home heat: Wood</t>
  </si>
  <si>
    <t>QH125_96 Type of fuel for home heat: Other/ Kerosene/Paraffin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</si>
  <si>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</si>
  <si>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</si>
  <si>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</si>
  <si>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</si>
  <si>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QH126_5 Type of light at home: Biogas lamp</t>
  </si>
  <si>
    <t>QH126_6 Type of light at home: Gasoline lamp</t>
  </si>
  <si>
    <t>QH126_7 Type of light at home: Kerosene or paraffin lamp</t>
  </si>
  <si>
    <t>QH126_8 Type of light at home: Charcoal</t>
  </si>
  <si>
    <t>QH126_9 Type of light at home: Wood</t>
  </si>
  <si>
    <t>QH126_13 Type of light at home: Oil lamp</t>
  </si>
  <si>
    <t>QH126_14 Type of light at home: Candle</t>
  </si>
  <si>
    <t>QH126_95 Type of light at home: No lighting in household</t>
  </si>
  <si>
    <t>QH126_96 Type of light at home: Other/ Straw/ Agricultural crops</t>
  </si>
  <si>
    <t>QH132A Electricity</t>
  </si>
  <si>
    <t>QH132B Radio</t>
  </si>
  <si>
    <t>QH132C Television</t>
  </si>
  <si>
    <t>QH132D Landline/wireless telephone</t>
  </si>
  <si>
    <t>QH132E Refrigerator/freezer</t>
  </si>
  <si>
    <t>QH132F Washing machine</t>
  </si>
  <si>
    <t>QH132G Air conditioner</t>
  </si>
  <si>
    <t>QH132H Gas range/stove with oven</t>
  </si>
  <si>
    <t>QH132I Induction stove</t>
  </si>
  <si>
    <t>QH132J Microwave/toaster oven</t>
  </si>
  <si>
    <t>QH132K DVD player</t>
  </si>
  <si>
    <t>QH132L Audio component/karaoke</t>
  </si>
  <si>
    <t>QH132M Cable services</t>
  </si>
  <si>
    <t>QH133A Watch</t>
  </si>
  <si>
    <t>QH133C Personal computer</t>
  </si>
  <si>
    <t>QH133D Bicycle/scooter</t>
  </si>
  <si>
    <t>QH133E Motorcycle/tricycle</t>
  </si>
  <si>
    <t>QH133F Etrike</t>
  </si>
  <si>
    <t>QH133G Animal-drawn cart</t>
  </si>
  <si>
    <t>QH133H Car, jeep, van</t>
  </si>
  <si>
    <t>QH133I Tractor</t>
  </si>
  <si>
    <t>QH133J Motorized boat/banca</t>
  </si>
  <si>
    <t>QH133AA_1 Tenure status of the housing unit: Own or owner-like possession of the house and lot</t>
  </si>
  <si>
    <t>QH133AA_2 Tenure status of the housing unit: Own the house, rent the lot</t>
  </si>
  <si>
    <t>QH133AA_3 Tenure status of the housing unit: Own the house, rent-free lot with consent of the owner</t>
  </si>
  <si>
    <t>QH133AA_4 Tenure status of the housing unit: Own the house, rent-free lot without consent of the owner</t>
  </si>
  <si>
    <t>QH133AA_5 Tenure status of the housing unit: Rent house/room, including lot</t>
  </si>
  <si>
    <t>QH133AA_6 Tenure status of the housing unit: Rent -free house and lot with consent of the owner</t>
  </si>
  <si>
    <t>QH133AA_7 Tenure status of the housing unit: Rent -free house and lot without consent of the owner</t>
  </si>
  <si>
    <t>MOBPHONE Owns a mobile phone</t>
  </si>
  <si>
    <t>CHECKACC Posession of a bank account</t>
  </si>
  <si>
    <t>QH152_11 Main floor material: Earth/sand/mud</t>
  </si>
  <si>
    <t>QH152_21 Main floor material: Wood planks</t>
  </si>
  <si>
    <t>QH152_22 Main floor material: Palm/bamboo</t>
  </si>
  <si>
    <t>QH152_23 Main floor material: Coconut lumber</t>
  </si>
  <si>
    <t>QH152_24 Main floor material: Makeshift/salvaged/improvised materials</t>
  </si>
  <si>
    <t>QH152_31 Main floor material: Parquet or polished wood</t>
  </si>
  <si>
    <t>QH152_32 Main floor material: Vinyl or asphalt strips</t>
  </si>
  <si>
    <t>QH152_33 Main floor material: Ceramic tiles</t>
  </si>
  <si>
    <t>QH152_34 Main floor material: Concrete/cement</t>
  </si>
  <si>
    <t>QH152_35 Main floor material: Marble</t>
  </si>
  <si>
    <t>QH152_36 Main floor material: Carpet</t>
  </si>
  <si>
    <t>QH152_96 Main floor material: Other</t>
  </si>
  <si>
    <t>QH153_11 Main roof material: No roof</t>
  </si>
  <si>
    <t>QH153_12 Main roof material: Thatch/palm leaf (NIPA)</t>
  </si>
  <si>
    <t>QH153_13 Main roof material: Sod/grass (Cogon)</t>
  </si>
  <si>
    <t>QH153_22 Main roof material: Palm/bamboo</t>
  </si>
  <si>
    <t>QH153_23 Main roof material: Wood planks</t>
  </si>
  <si>
    <t>QH153_24 Main roof material: Makeshift/salvaged materials/cardboard</t>
  </si>
  <si>
    <t>QH153_31 Main roof material: Metal/galvanized iron/aluminum</t>
  </si>
  <si>
    <t>QH153_32 Main roof material: Wood</t>
  </si>
  <si>
    <t>QH153_33 Main roof material: Calamine/cement fiber</t>
  </si>
  <si>
    <t>QH153_34 Main roof material: Cement/concrete</t>
  </si>
  <si>
    <t>QH153_35 Main roof material: Ceramic tiles</t>
  </si>
  <si>
    <t>QH153_36 Main roof material: Roofing shingles</t>
  </si>
  <si>
    <t>QH153_37 Main roof material: Asbestos</t>
  </si>
  <si>
    <t>QH153_96 Main roof material: Other/ Rustic mat</t>
  </si>
  <si>
    <t>QH154_11 Main wall material: No walls</t>
  </si>
  <si>
    <t>QH154_12 Main wall material: Cane/palm/trunks</t>
  </si>
  <si>
    <t>QH154_21 Main wall material: Bamboo</t>
  </si>
  <si>
    <t>QH154_22 Main wall material: Sawali/cogon/nipa</t>
  </si>
  <si>
    <t>QH154_24 Main wall material: Uncovered adobe/ Stone with mud</t>
  </si>
  <si>
    <t>QH154_25 Main wall material: Plywood</t>
  </si>
  <si>
    <t>QH154_26 Main wall material: Cardboard</t>
  </si>
  <si>
    <t>QH154_27 Main wall material: Makeshift/salvaged materials/cardboard</t>
  </si>
  <si>
    <t>QH154_28 Main wall material: Reused wood</t>
  </si>
  <si>
    <t>QH154_31 Main wall material: Cement/concrete</t>
  </si>
  <si>
    <t>QH154_32 Main wall material: Stone with lime/cement</t>
  </si>
  <si>
    <t>QH154_33 Main wall material: Bricks</t>
  </si>
  <si>
    <t>QH154_34 Main wall material: Cement hollow blocks</t>
  </si>
  <si>
    <t>QH154_35 Main wall material: Covered adobe</t>
  </si>
  <si>
    <t>QH154_36 Main wall material: Wood planks/shingles</t>
  </si>
  <si>
    <t>QH154_37 Main wall material: Galvanized iron/aluminum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</si>
  <si>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</si>
  <si>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</si>
  <si>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</si>
  <si>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Carabao: 1-4</t>
  </si>
  <si>
    <t>QH129A_2 Carabao: 5-9</t>
  </si>
  <si>
    <t>QH129A_3 Carabao: 10+</t>
  </si>
  <si>
    <t>QH129B_1 Cattle: 1-4</t>
  </si>
  <si>
    <t>QH129B_2 Cattle: 5-9</t>
  </si>
  <si>
    <t>QH129B_3 Cattle: 10+</t>
  </si>
  <si>
    <t>QH129C_1 Horses: 1-4</t>
  </si>
  <si>
    <t>QH129C_2 Horses: 5+</t>
  </si>
  <si>
    <t>QH129D_1 Swine: 1-4</t>
  </si>
  <si>
    <t>QH129D_2 Swine: 5-9</t>
  </si>
  <si>
    <t>QH129D_3 Swine: 10+</t>
  </si>
  <si>
    <t>QH129E_1 Goats: 1-4</t>
  </si>
  <si>
    <t>QH129E_2 Goats: 5-9</t>
  </si>
  <si>
    <t>QH129E_3 Goats: 10+</t>
  </si>
  <si>
    <t>QH129F_1 Sheep: 1-4</t>
  </si>
  <si>
    <t>QH129F_2 Sheep: 5-9</t>
  </si>
  <si>
    <t>QH129F_3 Sheep: 10+</t>
  </si>
  <si>
    <t>QH129G_1 Chicken/duck/poultry: 1-9</t>
  </si>
  <si>
    <t>QH129G_2 Chicken/duck/poultry: 10-29</t>
  </si>
  <si>
    <t>QH129G_3 Chicken/duck/poultry: 30+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</si>
</sst>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6" formatCode="###0.0000000"/>
    <numFmt numFmtId="177" formatCode="0.0000000000"/>
    <numFmt numFmtId="178" formatCode="0.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0" fillId="0" borderId="0" xfId="0" applyAlignment="1">
      <alignment horizontal="center" vertical="center"/>
    </xf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4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67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5" fontId="7" fillId="0" borderId="19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254B0140-B5C4-45FE-B292-7938554E120D}"/>
    <cellStyle name="Normal_Composite" xfId="4" xr:uid="{8F44DA5B-D511-41EC-9F38-8B9F667976D2}"/>
    <cellStyle name="Normal_Composite_1" xfId="8" xr:uid="{541218DB-5DE3-43F4-959F-A13F66177CFC}"/>
    <cellStyle name="Normal_Rural" xfId="3" xr:uid="{EE000338-8BD4-4032-A8F7-324A5FFB29F0}"/>
    <cellStyle name="Normal_Rural_1" xfId="7" xr:uid="{BF38A879-0000-4CD0-9863-9FF25DD3D077}"/>
    <cellStyle name="Normal_Urban" xfId="2" xr:uid="{8457067D-AB85-457C-BD5A-9E373EDCBE95}"/>
    <cellStyle name="Normal_Urban_1" xfId="6" xr:uid="{6C990585-80B4-4DAB-9722-8CF7A9574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3</xdr:col>
      <xdr:colOff>527685</xdr:colOff>
      <xdr:row>76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23A1B-B69B-2378-2FDA-9BE23DEAC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1268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7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332031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41</v>
      </c>
      <c r="B1" s="12" t="s">
        <v>77</v>
      </c>
    </row>
    <row r="2" spans="1:12" s="8" customFormat="1" x14ac:dyDescent="0.3"/>
    <row r="3" spans="1:12" s="8" customFormat="1" x14ac:dyDescent="0.3"/>
    <row r="4" spans="1:12" ht="15" thickBot="1" x14ac:dyDescent="0.3">
      <c r="H4" s="16" t="s">
        <v>6</v>
      </c>
      <c r="I4" s="16"/>
      <c r="J4" s="37"/>
    </row>
    <row r="5" spans="1:12" ht="15.6" thickTop="1" thickBot="1" x14ac:dyDescent="0.3">
      <c r="B5" s="16" t="s">
        <v>0</v>
      </c>
      <c r="C5" s="16"/>
      <c r="D5" s="16"/>
      <c r="E5" s="16"/>
      <c r="F5" s="16"/>
      <c r="G5" s="4"/>
      <c r="H5" s="38" t="s">
        <v>45</v>
      </c>
      <c r="I5" s="39" t="s">
        <v>4</v>
      </c>
      <c r="J5" s="37"/>
      <c r="K5" s="13" t="s">
        <v>8</v>
      </c>
      <c r="L5" s="13"/>
    </row>
    <row r="6" spans="1:12" ht="15.6" thickTop="1" thickBot="1" x14ac:dyDescent="0.3">
      <c r="B6" s="17" t="s">
        <v>45</v>
      </c>
      <c r="C6" s="18" t="s">
        <v>1</v>
      </c>
      <c r="D6" s="19" t="s">
        <v>222</v>
      </c>
      <c r="E6" s="19" t="s">
        <v>223</v>
      </c>
      <c r="F6" s="20" t="s">
        <v>2</v>
      </c>
      <c r="G6" s="9"/>
      <c r="H6" s="40"/>
      <c r="I6" s="41" t="s">
        <v>5</v>
      </c>
      <c r="J6" s="37"/>
      <c r="K6" s="1" t="s">
        <v>9</v>
      </c>
      <c r="L6" s="1" t="s">
        <v>10</v>
      </c>
    </row>
    <row r="7" spans="1:12" ht="15" thickTop="1" x14ac:dyDescent="0.25">
      <c r="B7" s="21" t="s">
        <v>65</v>
      </c>
      <c r="C7" s="22">
        <v>0.15040168576320295</v>
      </c>
      <c r="D7" s="23">
        <v>0.35747059462192288</v>
      </c>
      <c r="E7" s="24">
        <v>30372</v>
      </c>
      <c r="F7" s="25">
        <v>0</v>
      </c>
      <c r="G7" s="9"/>
      <c r="H7" s="21" t="s">
        <v>65</v>
      </c>
      <c r="I7" s="42">
        <v>6.3057704696388743E-3</v>
      </c>
      <c r="J7" s="37"/>
      <c r="K7" s="45">
        <f>((1-C7)/D7)*I7</f>
        <v>1.4986888548512817E-2</v>
      </c>
      <c r="L7" s="45">
        <f>((0-C7)/D7)*I7</f>
        <v>-2.653081184684799E-3</v>
      </c>
    </row>
    <row r="8" spans="1:12" x14ac:dyDescent="0.25">
      <c r="B8" s="26" t="s">
        <v>66</v>
      </c>
      <c r="C8" s="27">
        <v>4.3658632951402612E-2</v>
      </c>
      <c r="D8" s="28">
        <v>0.20433778767282257</v>
      </c>
      <c r="E8" s="29">
        <v>30372</v>
      </c>
      <c r="F8" s="30">
        <v>0</v>
      </c>
      <c r="G8" s="9"/>
      <c r="H8" s="26" t="s">
        <v>66</v>
      </c>
      <c r="I8" s="43">
        <v>-1.801668151579966E-2</v>
      </c>
      <c r="J8" s="37"/>
      <c r="K8" s="45">
        <f t="shared" ref="K8:K18" si="0">((1-C8)/D8)*I8</f>
        <v>-8.432164225095351E-2</v>
      </c>
      <c r="L8" s="45">
        <f t="shared" ref="L8:L71" si="1">((0-C8)/D8)*I8</f>
        <v>3.8494284109606954E-3</v>
      </c>
    </row>
    <row r="9" spans="1:12" x14ac:dyDescent="0.25">
      <c r="B9" s="26" t="s">
        <v>67</v>
      </c>
      <c r="C9" s="27">
        <v>2.683392598445937E-2</v>
      </c>
      <c r="D9" s="28">
        <v>0.16160051432379521</v>
      </c>
      <c r="E9" s="29">
        <v>30372</v>
      </c>
      <c r="F9" s="30">
        <v>0</v>
      </c>
      <c r="G9" s="9"/>
      <c r="H9" s="26" t="s">
        <v>67</v>
      </c>
      <c r="I9" s="43">
        <v>-1.79059529352452E-2</v>
      </c>
      <c r="J9" s="37"/>
      <c r="K9" s="45">
        <f t="shared" si="0"/>
        <v>-0.10783051027043525</v>
      </c>
      <c r="L9" s="45">
        <f t="shared" si="1"/>
        <v>2.9733012778835714E-3</v>
      </c>
    </row>
    <row r="10" spans="1:12" x14ac:dyDescent="0.25">
      <c r="B10" s="26" t="s">
        <v>68</v>
      </c>
      <c r="C10" s="27">
        <v>3.0719083366258396E-2</v>
      </c>
      <c r="D10" s="28">
        <v>0.17255840076125448</v>
      </c>
      <c r="E10" s="29">
        <v>30372</v>
      </c>
      <c r="F10" s="30">
        <v>0</v>
      </c>
      <c r="G10" s="9"/>
      <c r="H10" s="26" t="s">
        <v>68</v>
      </c>
      <c r="I10" s="43">
        <v>-1.6479643849273279E-2</v>
      </c>
      <c r="J10" s="37"/>
      <c r="K10" s="45">
        <f t="shared" si="0"/>
        <v>-9.2568105786523983E-2</v>
      </c>
      <c r="L10" s="45">
        <f t="shared" si="1"/>
        <v>2.9337288188738368E-3</v>
      </c>
    </row>
    <row r="11" spans="1:12" x14ac:dyDescent="0.25">
      <c r="B11" s="26" t="s">
        <v>47</v>
      </c>
      <c r="C11" s="27">
        <v>8.4650335835638066E-2</v>
      </c>
      <c r="D11" s="28">
        <v>0.27836524163356641</v>
      </c>
      <c r="E11" s="29">
        <v>30372</v>
      </c>
      <c r="F11" s="30">
        <v>0</v>
      </c>
      <c r="G11" s="9"/>
      <c r="H11" s="26" t="s">
        <v>47</v>
      </c>
      <c r="I11" s="43">
        <v>-1.7057741776744222E-2</v>
      </c>
      <c r="J11" s="37"/>
      <c r="K11" s="45">
        <f t="shared" si="0"/>
        <v>-5.6091048275699856E-2</v>
      </c>
      <c r="L11" s="45">
        <f t="shared" si="1"/>
        <v>5.1872265428158804E-3</v>
      </c>
    </row>
    <row r="12" spans="1:12" x14ac:dyDescent="0.25">
      <c r="B12" s="26" t="s">
        <v>69</v>
      </c>
      <c r="C12" s="27">
        <v>4.8827867772948765E-2</v>
      </c>
      <c r="D12" s="28">
        <v>0.21551156886350659</v>
      </c>
      <c r="E12" s="29">
        <v>30372</v>
      </c>
      <c r="F12" s="30">
        <v>0</v>
      </c>
      <c r="G12" s="9"/>
      <c r="H12" s="26" t="s">
        <v>69</v>
      </c>
      <c r="I12" s="43">
        <v>-1.9225795447649741E-2</v>
      </c>
      <c r="J12" s="37"/>
      <c r="K12" s="45">
        <f t="shared" si="0"/>
        <v>-8.485410294277132E-2</v>
      </c>
      <c r="L12" s="45">
        <f t="shared" si="1"/>
        <v>4.3559359847737842E-3</v>
      </c>
    </row>
    <row r="13" spans="1:12" x14ac:dyDescent="0.25">
      <c r="B13" s="26" t="s">
        <v>70</v>
      </c>
      <c r="C13" s="27">
        <v>1.6495456341367051E-2</v>
      </c>
      <c r="D13" s="28">
        <v>0.12737303652683479</v>
      </c>
      <c r="E13" s="29">
        <v>30372</v>
      </c>
      <c r="F13" s="30">
        <v>0</v>
      </c>
      <c r="G13" s="9"/>
      <c r="H13" s="26" t="s">
        <v>70</v>
      </c>
      <c r="I13" s="43">
        <v>-2.1821764135064096E-2</v>
      </c>
      <c r="J13" s="37"/>
      <c r="K13" s="45">
        <f t="shared" si="0"/>
        <v>-0.16849566252556905</v>
      </c>
      <c r="L13" s="45">
        <f t="shared" si="1"/>
        <v>2.8260294909882534E-3</v>
      </c>
    </row>
    <row r="14" spans="1:12" x14ac:dyDescent="0.25">
      <c r="B14" s="26" t="s">
        <v>71</v>
      </c>
      <c r="C14" s="27">
        <v>7.4674041880679567E-2</v>
      </c>
      <c r="D14" s="28">
        <v>0.26286898728291236</v>
      </c>
      <c r="E14" s="29">
        <v>30372</v>
      </c>
      <c r="F14" s="30">
        <v>0</v>
      </c>
      <c r="G14" s="9"/>
      <c r="H14" s="26" t="s">
        <v>71</v>
      </c>
      <c r="I14" s="43">
        <v>-2.0911262255790659E-2</v>
      </c>
      <c r="J14" s="37"/>
      <c r="K14" s="45">
        <f t="shared" si="0"/>
        <v>-7.3609800769303957E-2</v>
      </c>
      <c r="L14" s="45">
        <f t="shared" si="1"/>
        <v>5.9403297802726072E-3</v>
      </c>
    </row>
    <row r="15" spans="1:12" x14ac:dyDescent="0.25">
      <c r="B15" s="26" t="s">
        <v>72</v>
      </c>
      <c r="C15" s="27">
        <v>1.4519952587909918E-2</v>
      </c>
      <c r="D15" s="28">
        <v>0.11962271819790807</v>
      </c>
      <c r="E15" s="29">
        <v>30372</v>
      </c>
      <c r="F15" s="30">
        <v>0</v>
      </c>
      <c r="G15" s="9"/>
      <c r="H15" s="26" t="s">
        <v>72</v>
      </c>
      <c r="I15" s="43">
        <v>-1.5953134237520459E-2</v>
      </c>
      <c r="J15" s="37"/>
      <c r="K15" s="45">
        <f t="shared" si="0"/>
        <v>-0.13142566664262634</v>
      </c>
      <c r="L15" s="45">
        <f t="shared" si="1"/>
        <v>1.9364110450502232E-3</v>
      </c>
    </row>
    <row r="16" spans="1:12" x14ac:dyDescent="0.25">
      <c r="B16" s="26" t="s">
        <v>48</v>
      </c>
      <c r="C16" s="27">
        <v>9.8116686421704166E-3</v>
      </c>
      <c r="D16" s="28">
        <v>9.8568350352969236E-2</v>
      </c>
      <c r="E16" s="29">
        <v>30372</v>
      </c>
      <c r="F16" s="30">
        <v>0</v>
      </c>
      <c r="G16" s="9"/>
      <c r="H16" s="26" t="s">
        <v>48</v>
      </c>
      <c r="I16" s="43">
        <v>-1.6292921874301668E-2</v>
      </c>
      <c r="J16" s="37"/>
      <c r="K16" s="45">
        <f t="shared" si="0"/>
        <v>-0.16367384729364359</v>
      </c>
      <c r="L16" s="45">
        <f t="shared" si="1"/>
        <v>1.6218263780510003E-3</v>
      </c>
    </row>
    <row r="17" spans="2:12" x14ac:dyDescent="0.25">
      <c r="B17" s="26" t="s">
        <v>73</v>
      </c>
      <c r="C17" s="27">
        <v>3.9180824443566433E-3</v>
      </c>
      <c r="D17" s="28">
        <v>6.247287072170727E-2</v>
      </c>
      <c r="E17" s="29">
        <v>30372</v>
      </c>
      <c r="F17" s="30">
        <v>0</v>
      </c>
      <c r="G17" s="9"/>
      <c r="H17" s="26" t="s">
        <v>73</v>
      </c>
      <c r="I17" s="43">
        <v>-7.8426551248255271E-3</v>
      </c>
      <c r="J17" s="37"/>
      <c r="K17" s="45">
        <f t="shared" si="0"/>
        <v>-0.12504510942458447</v>
      </c>
      <c r="L17" s="45">
        <f t="shared" si="1"/>
        <v>4.918642125252222E-4</v>
      </c>
    </row>
    <row r="18" spans="2:12" x14ac:dyDescent="0.25">
      <c r="B18" s="26" t="s">
        <v>74</v>
      </c>
      <c r="C18" s="27">
        <v>3.9510075069142629E-4</v>
      </c>
      <c r="D18" s="28">
        <v>1.9873541458269545E-2</v>
      </c>
      <c r="E18" s="29">
        <v>30372</v>
      </c>
      <c r="F18" s="30">
        <v>0</v>
      </c>
      <c r="G18" s="9"/>
      <c r="H18" s="26" t="s">
        <v>74</v>
      </c>
      <c r="I18" s="43">
        <v>-1.0202420543316821E-3</v>
      </c>
      <c r="J18" s="37"/>
      <c r="K18" s="45">
        <f t="shared" si="0"/>
        <v>-5.131641776437211E-2</v>
      </c>
      <c r="L18" s="45">
        <f t="shared" si="1"/>
        <v>2.0283169076826916E-5</v>
      </c>
    </row>
    <row r="19" spans="2:12" ht="22.8" x14ac:dyDescent="0.25">
      <c r="B19" s="26" t="s">
        <v>49</v>
      </c>
      <c r="C19" s="27">
        <v>1.382852627419992E-3</v>
      </c>
      <c r="D19" s="28">
        <v>3.7161617498098591E-2</v>
      </c>
      <c r="E19" s="29">
        <v>30372</v>
      </c>
      <c r="F19" s="30">
        <v>0</v>
      </c>
      <c r="G19" s="9"/>
      <c r="H19" s="26" t="s">
        <v>49</v>
      </c>
      <c r="I19" s="43">
        <v>-6.3391080945200779E-3</v>
      </c>
      <c r="J19" s="37"/>
      <c r="K19" s="45">
        <f>((1-C19)/D19)*I19</f>
        <v>-0.17034624616541433</v>
      </c>
      <c r="L19" s="45">
        <f t="shared" si="1"/>
        <v>2.3588995512520284E-4</v>
      </c>
    </row>
    <row r="20" spans="2:12" x14ac:dyDescent="0.25">
      <c r="B20" s="26" t="s">
        <v>50</v>
      </c>
      <c r="C20" s="27">
        <v>5.893586197813775E-3</v>
      </c>
      <c r="D20" s="28">
        <v>7.6544397240803322E-2</v>
      </c>
      <c r="E20" s="29">
        <v>30372</v>
      </c>
      <c r="F20" s="30">
        <v>0</v>
      </c>
      <c r="G20" s="9"/>
      <c r="H20" s="26" t="s">
        <v>50</v>
      </c>
      <c r="I20" s="43">
        <v>4.0164362343528531E-3</v>
      </c>
      <c r="J20" s="37"/>
      <c r="K20" s="45">
        <f t="shared" ref="K20:K83" si="2">((1-C20)/D20)*I20</f>
        <v>5.2162733852834611E-2</v>
      </c>
      <c r="L20" s="45">
        <f t="shared" si="1"/>
        <v>-3.0924814889734029E-4</v>
      </c>
    </row>
    <row r="21" spans="2:12" x14ac:dyDescent="0.25">
      <c r="B21" s="26" t="s">
        <v>78</v>
      </c>
      <c r="C21" s="27">
        <v>0.48732385091531683</v>
      </c>
      <c r="D21" s="28">
        <v>0.49984751823963219</v>
      </c>
      <c r="E21" s="29">
        <v>30372</v>
      </c>
      <c r="F21" s="30">
        <v>0</v>
      </c>
      <c r="G21" s="9"/>
      <c r="H21" s="26" t="s">
        <v>78</v>
      </c>
      <c r="I21" s="43">
        <v>5.645655098106124E-2</v>
      </c>
      <c r="J21" s="37"/>
      <c r="K21" s="45">
        <f t="shared" si="2"/>
        <v>5.7905513364372732E-2</v>
      </c>
      <c r="L21" s="45">
        <f t="shared" si="1"/>
        <v>-5.5042033479293637E-2</v>
      </c>
    </row>
    <row r="22" spans="2:12" x14ac:dyDescent="0.25">
      <c r="B22" s="26" t="s">
        <v>79</v>
      </c>
      <c r="C22" s="27">
        <v>4.9387593836428283E-4</v>
      </c>
      <c r="D22" s="28">
        <v>2.2218197008808626E-2</v>
      </c>
      <c r="E22" s="29">
        <v>30372</v>
      </c>
      <c r="F22" s="30">
        <v>0</v>
      </c>
      <c r="G22" s="9"/>
      <c r="H22" s="26" t="s">
        <v>79</v>
      </c>
      <c r="I22" s="43">
        <v>2.9608881543077997E-3</v>
      </c>
      <c r="J22" s="37"/>
      <c r="K22" s="45">
        <f t="shared" si="2"/>
        <v>0.13319828974956452</v>
      </c>
      <c r="L22" s="45">
        <f t="shared" si="1"/>
        <v>-6.5815935245362443E-5</v>
      </c>
    </row>
    <row r="23" spans="2:12" x14ac:dyDescent="0.25">
      <c r="B23" s="26" t="s">
        <v>80</v>
      </c>
      <c r="C23" s="27">
        <v>1.962333728434084E-2</v>
      </c>
      <c r="D23" s="28">
        <v>0.13870434513741509</v>
      </c>
      <c r="E23" s="29">
        <v>30372</v>
      </c>
      <c r="F23" s="30">
        <v>0</v>
      </c>
      <c r="G23" s="9"/>
      <c r="H23" s="26" t="s">
        <v>80</v>
      </c>
      <c r="I23" s="43">
        <v>1.5906366374568038E-2</v>
      </c>
      <c r="J23" s="37"/>
      <c r="K23" s="45">
        <f t="shared" si="2"/>
        <v>0.11242784331509088</v>
      </c>
      <c r="L23" s="45">
        <f t="shared" si="1"/>
        <v>-2.2503692442166229E-3</v>
      </c>
    </row>
    <row r="24" spans="2:12" x14ac:dyDescent="0.25">
      <c r="B24" s="26" t="s">
        <v>81</v>
      </c>
      <c r="C24" s="27">
        <v>0.70574871592256028</v>
      </c>
      <c r="D24" s="28">
        <v>0.45571296183634818</v>
      </c>
      <c r="E24" s="29">
        <v>30372</v>
      </c>
      <c r="F24" s="30">
        <v>0</v>
      </c>
      <c r="G24" s="9"/>
      <c r="H24" s="26" t="s">
        <v>81</v>
      </c>
      <c r="I24" s="43">
        <v>5.0815066163996614E-2</v>
      </c>
      <c r="J24" s="37"/>
      <c r="K24" s="45">
        <f t="shared" si="2"/>
        <v>3.2811001049835496E-2</v>
      </c>
      <c r="L24" s="45">
        <f t="shared" si="1"/>
        <v>-7.8695737664006254E-2</v>
      </c>
    </row>
    <row r="25" spans="2:12" x14ac:dyDescent="0.25">
      <c r="B25" s="26" t="s">
        <v>82</v>
      </c>
      <c r="C25" s="27">
        <v>5.6631107599104447E-2</v>
      </c>
      <c r="D25" s="28">
        <v>0.23114018321895724</v>
      </c>
      <c r="E25" s="29">
        <v>30372</v>
      </c>
      <c r="F25" s="30">
        <v>0</v>
      </c>
      <c r="G25" s="9"/>
      <c r="H25" s="26" t="s">
        <v>82</v>
      </c>
      <c r="I25" s="43">
        <v>-1.8833135829377793E-2</v>
      </c>
      <c r="J25" s="37"/>
      <c r="K25" s="45">
        <f t="shared" si="2"/>
        <v>-7.6865018623635845E-2</v>
      </c>
      <c r="L25" s="45">
        <f t="shared" si="1"/>
        <v>4.6142619025776096E-3</v>
      </c>
    </row>
    <row r="26" spans="2:12" x14ac:dyDescent="0.25">
      <c r="B26" s="26" t="s">
        <v>83</v>
      </c>
      <c r="C26" s="27">
        <v>4.7741340708547346E-3</v>
      </c>
      <c r="D26" s="28">
        <v>6.893111168479911E-2</v>
      </c>
      <c r="E26" s="29">
        <v>30372</v>
      </c>
      <c r="F26" s="30">
        <v>0</v>
      </c>
      <c r="G26" s="9"/>
      <c r="H26" s="26" t="s">
        <v>83</v>
      </c>
      <c r="I26" s="43">
        <v>-2.2940882787242422E-3</v>
      </c>
      <c r="J26" s="37"/>
      <c r="K26" s="45">
        <f t="shared" si="2"/>
        <v>-3.3121995828985305E-2</v>
      </c>
      <c r="L26" s="45">
        <f t="shared" si="1"/>
        <v>1.5888739852459288E-4</v>
      </c>
    </row>
    <row r="27" spans="2:12" x14ac:dyDescent="0.25">
      <c r="B27" s="26" t="s">
        <v>84</v>
      </c>
      <c r="C27" s="27">
        <v>3.9510075069142629E-4</v>
      </c>
      <c r="D27" s="28">
        <v>1.9873541458270694E-2</v>
      </c>
      <c r="E27" s="29">
        <v>30372</v>
      </c>
      <c r="F27" s="30">
        <v>0</v>
      </c>
      <c r="G27" s="9"/>
      <c r="H27" s="26" t="s">
        <v>84</v>
      </c>
      <c r="I27" s="43">
        <v>-9.9072792277030814E-4</v>
      </c>
      <c r="J27" s="37"/>
      <c r="K27" s="45">
        <f t="shared" si="2"/>
        <v>-4.9831907790754935E-2</v>
      </c>
      <c r="L27" s="45">
        <f t="shared" si="1"/>
        <v>1.9696406241405111E-5</v>
      </c>
    </row>
    <row r="28" spans="2:12" x14ac:dyDescent="0.25">
      <c r="B28" s="26" t="s">
        <v>85</v>
      </c>
      <c r="C28" s="27">
        <v>9.8775187672856587E-4</v>
      </c>
      <c r="D28" s="28">
        <v>3.1413511642242285E-2</v>
      </c>
      <c r="E28" s="29">
        <v>30372</v>
      </c>
      <c r="F28" s="30">
        <v>0</v>
      </c>
      <c r="G28" s="9"/>
      <c r="H28" s="26" t="s">
        <v>85</v>
      </c>
      <c r="I28" s="43">
        <v>-3.4029608153577549E-3</v>
      </c>
      <c r="J28" s="37"/>
      <c r="K28" s="45">
        <f t="shared" si="2"/>
        <v>-0.108220932862993</v>
      </c>
      <c r="L28" s="45">
        <f t="shared" si="1"/>
        <v>1.070011200939223E-4</v>
      </c>
    </row>
    <row r="29" spans="2:12" x14ac:dyDescent="0.25">
      <c r="B29" s="26" t="s">
        <v>86</v>
      </c>
      <c r="C29" s="27">
        <v>9.6141182668247078E-3</v>
      </c>
      <c r="D29" s="28">
        <v>9.7580738413064749E-2</v>
      </c>
      <c r="E29" s="29">
        <v>30372</v>
      </c>
      <c r="F29" s="30">
        <v>0</v>
      </c>
      <c r="G29" s="9"/>
      <c r="H29" s="26" t="s">
        <v>86</v>
      </c>
      <c r="I29" s="43">
        <v>-1.798425042178986E-2</v>
      </c>
      <c r="J29" s="37"/>
      <c r="K29" s="45">
        <f t="shared" si="2"/>
        <v>-0.18252933930360463</v>
      </c>
      <c r="L29" s="45">
        <f t="shared" si="1"/>
        <v>1.771893852282332E-3</v>
      </c>
    </row>
    <row r="30" spans="2:12" x14ac:dyDescent="0.25">
      <c r="B30" s="26" t="s">
        <v>87</v>
      </c>
      <c r="C30" s="27">
        <v>3.6876070064533121E-3</v>
      </c>
      <c r="D30" s="28">
        <v>6.0614598340366685E-2</v>
      </c>
      <c r="E30" s="29">
        <v>30372</v>
      </c>
      <c r="F30" s="30">
        <v>0</v>
      </c>
      <c r="G30" s="9"/>
      <c r="H30" s="26" t="s">
        <v>87</v>
      </c>
      <c r="I30" s="43">
        <v>-9.0988414321039185E-3</v>
      </c>
      <c r="J30" s="37"/>
      <c r="K30" s="45">
        <f t="shared" si="2"/>
        <v>-0.14955619155940519</v>
      </c>
      <c r="L30" s="45">
        <f t="shared" si="1"/>
        <v>5.5354571892443432E-4</v>
      </c>
    </row>
    <row r="31" spans="2:12" x14ac:dyDescent="0.25">
      <c r="B31" s="26" t="s">
        <v>88</v>
      </c>
      <c r="C31" s="27">
        <v>8.8897668905570917E-4</v>
      </c>
      <c r="D31" s="28">
        <v>2.9802947070013155E-2</v>
      </c>
      <c r="E31" s="29">
        <v>30372</v>
      </c>
      <c r="F31" s="30">
        <v>0</v>
      </c>
      <c r="G31" s="9"/>
      <c r="H31" s="26" t="s">
        <v>88</v>
      </c>
      <c r="I31" s="43">
        <v>-4.9846841377114261E-3</v>
      </c>
      <c r="J31" s="37"/>
      <c r="K31" s="45">
        <f t="shared" si="2"/>
        <v>-0.16710605357285882</v>
      </c>
      <c r="L31" s="45">
        <f t="shared" si="1"/>
        <v>1.4868556422696288E-4</v>
      </c>
    </row>
    <row r="32" spans="2:12" x14ac:dyDescent="0.25">
      <c r="B32" s="26" t="s">
        <v>89</v>
      </c>
      <c r="C32" s="27">
        <v>8.5605162649809031E-4</v>
      </c>
      <c r="D32" s="28">
        <v>2.9246315399776002E-2</v>
      </c>
      <c r="E32" s="29">
        <v>30372</v>
      </c>
      <c r="F32" s="30">
        <v>0</v>
      </c>
      <c r="G32" s="9"/>
      <c r="H32" s="26" t="s">
        <v>89</v>
      </c>
      <c r="I32" s="43">
        <v>-3.6137044752483712E-3</v>
      </c>
      <c r="J32" s="37"/>
      <c r="K32" s="45">
        <f t="shared" si="2"/>
        <v>-0.12345524242285595</v>
      </c>
      <c r="L32" s="45">
        <f t="shared" si="1"/>
        <v>1.0577460960239419E-4</v>
      </c>
    </row>
    <row r="33" spans="2:12" x14ac:dyDescent="0.25">
      <c r="B33" s="26" t="s">
        <v>90</v>
      </c>
      <c r="C33" s="27">
        <v>1.5639404714868955E-2</v>
      </c>
      <c r="D33" s="28">
        <v>0.12407788129609862</v>
      </c>
      <c r="E33" s="29">
        <v>30372</v>
      </c>
      <c r="F33" s="30">
        <v>0</v>
      </c>
      <c r="G33" s="9"/>
      <c r="H33" s="26" t="s">
        <v>90</v>
      </c>
      <c r="I33" s="43">
        <v>-2.3493523803011812E-2</v>
      </c>
      <c r="J33" s="37"/>
      <c r="K33" s="45">
        <f t="shared" si="2"/>
        <v>-0.18638373604147976</v>
      </c>
      <c r="L33" s="45">
        <f t="shared" si="1"/>
        <v>2.9612427541125487E-3</v>
      </c>
    </row>
    <row r="34" spans="2:12" x14ac:dyDescent="0.25">
      <c r="B34" s="26" t="s">
        <v>91</v>
      </c>
      <c r="C34" s="27">
        <v>4.0860002634005008E-2</v>
      </c>
      <c r="D34" s="28">
        <v>0.19796907134621311</v>
      </c>
      <c r="E34" s="29">
        <v>30372</v>
      </c>
      <c r="F34" s="30">
        <v>0</v>
      </c>
      <c r="G34" s="9"/>
      <c r="H34" s="26" t="s">
        <v>91</v>
      </c>
      <c r="I34" s="43">
        <v>-3.5751318873183932E-2</v>
      </c>
      <c r="J34" s="37"/>
      <c r="K34" s="45">
        <f t="shared" si="2"/>
        <v>-0.17321150044639241</v>
      </c>
      <c r="L34" s="45">
        <f t="shared" si="1"/>
        <v>7.3789252704669593E-3</v>
      </c>
    </row>
    <row r="35" spans="2:12" x14ac:dyDescent="0.25">
      <c r="B35" s="26" t="s">
        <v>92</v>
      </c>
      <c r="C35" s="27">
        <v>7.2435137626761486E-4</v>
      </c>
      <c r="D35" s="28">
        <v>2.6904470338125694E-2</v>
      </c>
      <c r="E35" s="29">
        <v>30372</v>
      </c>
      <c r="F35" s="30">
        <v>0</v>
      </c>
      <c r="G35" s="9"/>
      <c r="H35" s="26" t="s">
        <v>92</v>
      </c>
      <c r="I35" s="43">
        <v>-2.6854486766259701E-3</v>
      </c>
      <c r="J35" s="37"/>
      <c r="K35" s="45">
        <f t="shared" si="2"/>
        <v>-9.9741917772617525E-2</v>
      </c>
      <c r="L35" s="45">
        <f t="shared" si="1"/>
        <v>7.2300566424961617E-5</v>
      </c>
    </row>
    <row r="36" spans="2:12" x14ac:dyDescent="0.25">
      <c r="B36" s="26" t="s">
        <v>93</v>
      </c>
      <c r="C36" s="27">
        <v>3.9180824443566442E-3</v>
      </c>
      <c r="D36" s="28">
        <v>6.2472870721709428E-2</v>
      </c>
      <c r="E36" s="29">
        <v>30372</v>
      </c>
      <c r="F36" s="30">
        <v>0</v>
      </c>
      <c r="G36" s="9"/>
      <c r="H36" s="26" t="s">
        <v>93</v>
      </c>
      <c r="I36" s="43">
        <v>1.6136924593260892E-3</v>
      </c>
      <c r="J36" s="37"/>
      <c r="K36" s="45">
        <f t="shared" si="2"/>
        <v>2.572908625234744E-2</v>
      </c>
      <c r="L36" s="45">
        <f t="shared" si="1"/>
        <v>-1.0120521151718328E-4</v>
      </c>
    </row>
    <row r="37" spans="2:12" x14ac:dyDescent="0.25">
      <c r="B37" s="26" t="s">
        <v>94</v>
      </c>
      <c r="C37" s="27">
        <v>0.11520479388910838</v>
      </c>
      <c r="D37" s="28">
        <v>0.31927418562019877</v>
      </c>
      <c r="E37" s="29">
        <v>30372</v>
      </c>
      <c r="F37" s="30">
        <v>0</v>
      </c>
      <c r="G37" s="9"/>
      <c r="H37" s="26" t="s">
        <v>94</v>
      </c>
      <c r="I37" s="43">
        <v>-1.8261179609506521E-2</v>
      </c>
      <c r="J37" s="37"/>
      <c r="K37" s="45">
        <f t="shared" si="2"/>
        <v>-5.06066725846787E-2</v>
      </c>
      <c r="L37" s="45">
        <f t="shared" si="1"/>
        <v>6.5892437529784832E-3</v>
      </c>
    </row>
    <row r="38" spans="2:12" x14ac:dyDescent="0.25">
      <c r="B38" s="26" t="s">
        <v>95</v>
      </c>
      <c r="C38" s="27">
        <v>1.2445673646779929E-2</v>
      </c>
      <c r="D38" s="28">
        <v>0.11086561027768681</v>
      </c>
      <c r="E38" s="29">
        <v>30372</v>
      </c>
      <c r="F38" s="30">
        <v>0</v>
      </c>
      <c r="G38" s="9"/>
      <c r="H38" s="26" t="s">
        <v>95</v>
      </c>
      <c r="I38" s="43">
        <v>-1.2937585381364193E-2</v>
      </c>
      <c r="J38" s="37"/>
      <c r="K38" s="45">
        <f t="shared" si="2"/>
        <v>-0.11524374766826895</v>
      </c>
      <c r="L38" s="45">
        <f t="shared" si="1"/>
        <v>1.4523616929587807E-3</v>
      </c>
    </row>
    <row r="39" spans="2:12" x14ac:dyDescent="0.25">
      <c r="B39" s="26" t="s">
        <v>96</v>
      </c>
      <c r="C39" s="27">
        <v>1.8108784406690374E-3</v>
      </c>
      <c r="D39" s="28">
        <v>4.2516569443186158E-2</v>
      </c>
      <c r="E39" s="29">
        <v>30372</v>
      </c>
      <c r="F39" s="30">
        <v>0</v>
      </c>
      <c r="G39" s="9"/>
      <c r="H39" s="26" t="s">
        <v>96</v>
      </c>
      <c r="I39" s="43">
        <v>-2.2459195182148702E-3</v>
      </c>
      <c r="J39" s="37"/>
      <c r="K39" s="45">
        <f t="shared" si="2"/>
        <v>-5.2728911582943891E-2</v>
      </c>
      <c r="L39" s="45">
        <f t="shared" si="1"/>
        <v>9.5658875781308E-5</v>
      </c>
    </row>
    <row r="40" spans="2:12" x14ac:dyDescent="0.25">
      <c r="B40" s="26" t="s">
        <v>97</v>
      </c>
      <c r="C40" s="27">
        <v>4.6095087580666396E-4</v>
      </c>
      <c r="D40" s="28">
        <v>2.1465171101970479E-2</v>
      </c>
      <c r="E40" s="29">
        <v>30372</v>
      </c>
      <c r="F40" s="30">
        <v>0</v>
      </c>
      <c r="G40" s="9"/>
      <c r="H40" s="26" t="s">
        <v>97</v>
      </c>
      <c r="I40" s="43">
        <v>-9.0988011959987553E-4</v>
      </c>
      <c r="J40" s="37"/>
      <c r="K40" s="45">
        <f t="shared" si="2"/>
        <v>-4.2369133944540484E-2</v>
      </c>
      <c r="L40" s="45">
        <f t="shared" si="1"/>
        <v>1.9539095962302084E-5</v>
      </c>
    </row>
    <row r="41" spans="2:12" x14ac:dyDescent="0.25">
      <c r="B41" s="26" t="s">
        <v>98</v>
      </c>
      <c r="C41" s="27">
        <v>2.2059791913604629E-3</v>
      </c>
      <c r="D41" s="28">
        <v>4.6916791464596458E-2</v>
      </c>
      <c r="E41" s="29">
        <v>30372</v>
      </c>
      <c r="F41" s="30">
        <v>0</v>
      </c>
      <c r="G41" s="9"/>
      <c r="H41" s="26" t="s">
        <v>98</v>
      </c>
      <c r="I41" s="43">
        <v>-6.1942454841984393E-3</v>
      </c>
      <c r="J41" s="37"/>
      <c r="K41" s="45">
        <f t="shared" si="2"/>
        <v>-0.13173494850384224</v>
      </c>
      <c r="L41" s="45">
        <f t="shared" si="1"/>
        <v>2.912470400843896E-4</v>
      </c>
    </row>
    <row r="42" spans="2:12" x14ac:dyDescent="0.25">
      <c r="B42" s="26" t="s">
        <v>99</v>
      </c>
      <c r="C42" s="27">
        <v>5.9265112603713952E-4</v>
      </c>
      <c r="D42" s="28">
        <v>2.4337612718444292E-2</v>
      </c>
      <c r="E42" s="29">
        <v>30372</v>
      </c>
      <c r="F42" s="30">
        <v>0</v>
      </c>
      <c r="G42" s="9"/>
      <c r="H42" s="26" t="s">
        <v>99</v>
      </c>
      <c r="I42" s="43">
        <v>-3.1993600053552393E-3</v>
      </c>
      <c r="J42" s="37"/>
      <c r="K42" s="45">
        <f t="shared" si="2"/>
        <v>-0.1313795209923061</v>
      </c>
      <c r="L42" s="45">
        <f t="shared" si="1"/>
        <v>7.7908393551476239E-5</v>
      </c>
    </row>
    <row r="43" spans="2:12" x14ac:dyDescent="0.25">
      <c r="B43" s="26" t="s">
        <v>100</v>
      </c>
      <c r="C43" s="27">
        <v>1.4816278150928486E-3</v>
      </c>
      <c r="D43" s="28">
        <v>3.8464026129944172E-2</v>
      </c>
      <c r="E43" s="29">
        <v>30372</v>
      </c>
      <c r="F43" s="30">
        <v>0</v>
      </c>
      <c r="G43" s="9"/>
      <c r="H43" s="26" t="s">
        <v>100</v>
      </c>
      <c r="I43" s="43">
        <v>-7.0830427953515853E-3</v>
      </c>
      <c r="J43" s="37"/>
      <c r="K43" s="45">
        <f t="shared" si="2"/>
        <v>-0.18387436453576381</v>
      </c>
      <c r="L43" s="45">
        <f t="shared" si="1"/>
        <v>2.7283761678073565E-4</v>
      </c>
    </row>
    <row r="44" spans="2:12" x14ac:dyDescent="0.25">
      <c r="B44" s="26" t="s">
        <v>101</v>
      </c>
      <c r="C44" s="27">
        <v>1.4487027525352297E-3</v>
      </c>
      <c r="D44" s="28">
        <v>3.8034874049560102E-2</v>
      </c>
      <c r="E44" s="29">
        <v>30372</v>
      </c>
      <c r="F44" s="30">
        <v>0</v>
      </c>
      <c r="G44" s="9"/>
      <c r="H44" s="26" t="s">
        <v>101</v>
      </c>
      <c r="I44" s="43">
        <v>-4.7363603711674694E-3</v>
      </c>
      <c r="J44" s="37"/>
      <c r="K44" s="45">
        <f t="shared" si="2"/>
        <v>-0.12434637713531378</v>
      </c>
      <c r="L44" s="45">
        <f t="shared" si="1"/>
        <v>1.804022881150688E-4</v>
      </c>
    </row>
    <row r="45" spans="2:12" x14ac:dyDescent="0.25">
      <c r="B45" s="26" t="s">
        <v>102</v>
      </c>
      <c r="C45" s="27">
        <v>1.560647965231134E-2</v>
      </c>
      <c r="D45" s="28">
        <v>0.12394927707270477</v>
      </c>
      <c r="E45" s="29">
        <v>30372</v>
      </c>
      <c r="F45" s="30">
        <v>0</v>
      </c>
      <c r="G45" s="9"/>
      <c r="H45" s="26" t="s">
        <v>102</v>
      </c>
      <c r="I45" s="43">
        <v>8.5313744975971783E-3</v>
      </c>
      <c r="J45" s="37"/>
      <c r="K45" s="45">
        <f t="shared" si="2"/>
        <v>6.7755375210200225E-2</v>
      </c>
      <c r="L45" s="45">
        <f t="shared" si="1"/>
        <v>-1.0741871646810794E-3</v>
      </c>
    </row>
    <row r="46" spans="2:12" x14ac:dyDescent="0.25">
      <c r="B46" s="26" t="s">
        <v>103</v>
      </c>
      <c r="C46" s="27">
        <v>5.9265112603713952E-4</v>
      </c>
      <c r="D46" s="28">
        <v>2.4337612718443636E-2</v>
      </c>
      <c r="E46" s="29">
        <v>30372</v>
      </c>
      <c r="F46" s="30">
        <v>0</v>
      </c>
      <c r="G46" s="9"/>
      <c r="H46" s="26" t="s">
        <v>103</v>
      </c>
      <c r="I46" s="43">
        <v>-2.7331305020906992E-3</v>
      </c>
      <c r="J46" s="37"/>
      <c r="K46" s="45">
        <f t="shared" si="2"/>
        <v>-0.11223412669193406</v>
      </c>
      <c r="L46" s="45">
        <f t="shared" si="1"/>
        <v>6.6555125533860883E-5</v>
      </c>
    </row>
    <row r="47" spans="2:12" x14ac:dyDescent="0.25">
      <c r="B47" s="26" t="s">
        <v>104</v>
      </c>
      <c r="C47" s="27">
        <v>0.4503819307256684</v>
      </c>
      <c r="D47" s="28">
        <v>0.497540146797748</v>
      </c>
      <c r="E47" s="29">
        <v>30372</v>
      </c>
      <c r="F47" s="30">
        <v>0</v>
      </c>
      <c r="G47" s="9"/>
      <c r="H47" s="26" t="s">
        <v>104</v>
      </c>
      <c r="I47" s="43">
        <v>7.9800751320151672E-2</v>
      </c>
      <c r="J47" s="37"/>
      <c r="K47" s="45">
        <f t="shared" si="2"/>
        <v>8.8153559365033621E-2</v>
      </c>
      <c r="L47" s="45">
        <f t="shared" si="1"/>
        <v>-7.2237017825094063E-2</v>
      </c>
    </row>
    <row r="48" spans="2:12" x14ac:dyDescent="0.25">
      <c r="B48" s="26" t="s">
        <v>105</v>
      </c>
      <c r="C48" s="27">
        <v>5.5972606347952044E-4</v>
      </c>
      <c r="D48" s="28">
        <v>2.3652297764072207E-2</v>
      </c>
      <c r="E48" s="29">
        <v>30372</v>
      </c>
      <c r="F48" s="30">
        <v>0</v>
      </c>
      <c r="G48" s="9"/>
      <c r="H48" s="26" t="s">
        <v>105</v>
      </c>
      <c r="I48" s="43">
        <v>-2.3137187924644171E-5</v>
      </c>
      <c r="J48" s="37"/>
      <c r="K48" s="45">
        <f t="shared" si="2"/>
        <v>-9.7767403692392181E-4</v>
      </c>
      <c r="L48" s="45">
        <f t="shared" si="1"/>
        <v>5.4753611028518082E-7</v>
      </c>
    </row>
    <row r="49" spans="2:12" x14ac:dyDescent="0.25">
      <c r="B49" s="26" t="s">
        <v>106</v>
      </c>
      <c r="C49" s="27">
        <v>2.5023047543790335E-3</v>
      </c>
      <c r="D49" s="28">
        <v>4.9961239079716405E-2</v>
      </c>
      <c r="E49" s="29">
        <v>30372</v>
      </c>
      <c r="F49" s="30">
        <v>0</v>
      </c>
      <c r="G49" s="9"/>
      <c r="H49" s="26" t="s">
        <v>106</v>
      </c>
      <c r="I49" s="43">
        <v>2.4620636385323596E-4</v>
      </c>
      <c r="J49" s="37"/>
      <c r="K49" s="45">
        <f t="shared" si="2"/>
        <v>4.9156162861884265E-3</v>
      </c>
      <c r="L49" s="45">
        <f t="shared" si="1"/>
        <v>-1.2331226490306325E-5</v>
      </c>
    </row>
    <row r="50" spans="2:12" x14ac:dyDescent="0.25">
      <c r="B50" s="26" t="s">
        <v>107</v>
      </c>
      <c r="C50" s="27">
        <v>2.4693796918214147E-3</v>
      </c>
      <c r="D50" s="28">
        <v>4.9632277422447017E-2</v>
      </c>
      <c r="E50" s="29">
        <v>30372</v>
      </c>
      <c r="F50" s="30">
        <v>0</v>
      </c>
      <c r="G50" s="9"/>
      <c r="H50" s="26" t="s">
        <v>107</v>
      </c>
      <c r="I50" s="43">
        <v>-1.1494643780585673E-3</v>
      </c>
      <c r="J50" s="37"/>
      <c r="K50" s="45">
        <f t="shared" si="2"/>
        <v>-2.3102423938909093E-2</v>
      </c>
      <c r="L50" s="45">
        <f t="shared" si="1"/>
        <v>5.7189880034926968E-5</v>
      </c>
    </row>
    <row r="51" spans="2:12" x14ac:dyDescent="0.25">
      <c r="B51" s="26" t="s">
        <v>108</v>
      </c>
      <c r="C51" s="27">
        <v>8.366258395890952E-2</v>
      </c>
      <c r="D51" s="28">
        <v>0.27688568079000175</v>
      </c>
      <c r="E51" s="29">
        <v>30372</v>
      </c>
      <c r="F51" s="30">
        <v>0</v>
      </c>
      <c r="G51" s="9"/>
      <c r="H51" s="26" t="s">
        <v>108</v>
      </c>
      <c r="I51" s="43">
        <v>-1.7699563495239472E-2</v>
      </c>
      <c r="J51" s="37"/>
      <c r="K51" s="45">
        <f t="shared" si="2"/>
        <v>-5.8575698938305672E-2</v>
      </c>
      <c r="L51" s="45">
        <f t="shared" si="1"/>
        <v>5.3480238224366617E-3</v>
      </c>
    </row>
    <row r="52" spans="2:12" x14ac:dyDescent="0.25">
      <c r="B52" s="26" t="s">
        <v>109</v>
      </c>
      <c r="C52" s="27">
        <v>0.19488344527854601</v>
      </c>
      <c r="D52" s="28">
        <v>0.39611747534707276</v>
      </c>
      <c r="E52" s="29">
        <v>30372</v>
      </c>
      <c r="F52" s="30">
        <v>0</v>
      </c>
      <c r="G52" s="9"/>
      <c r="H52" s="26" t="s">
        <v>109</v>
      </c>
      <c r="I52" s="43">
        <v>-3.6831015853993163E-2</v>
      </c>
      <c r="J52" s="37"/>
      <c r="K52" s="45">
        <f t="shared" si="2"/>
        <v>-7.4859763673078145E-2</v>
      </c>
      <c r="L52" s="45">
        <f t="shared" si="1"/>
        <v>1.8120269135932177E-2</v>
      </c>
    </row>
    <row r="53" spans="2:12" x14ac:dyDescent="0.25">
      <c r="B53" s="26" t="s">
        <v>110</v>
      </c>
      <c r="C53" s="27">
        <v>0.24354668773870669</v>
      </c>
      <c r="D53" s="28">
        <v>0.42922926818908663</v>
      </c>
      <c r="E53" s="29">
        <v>30372</v>
      </c>
      <c r="F53" s="30">
        <v>0</v>
      </c>
      <c r="G53" s="9"/>
      <c r="H53" s="26" t="s">
        <v>110</v>
      </c>
      <c r="I53" s="43">
        <v>-4.8774739351464737E-2</v>
      </c>
      <c r="J53" s="37"/>
      <c r="K53" s="45">
        <f t="shared" si="2"/>
        <v>-8.5958288195862681E-2</v>
      </c>
      <c r="L53" s="45">
        <f t="shared" si="1"/>
        <v>2.7675014484648368E-2</v>
      </c>
    </row>
    <row r="54" spans="2:12" x14ac:dyDescent="0.25">
      <c r="B54" s="26" t="s">
        <v>111</v>
      </c>
      <c r="C54" s="27">
        <v>4.3131831950480705E-3</v>
      </c>
      <c r="D54" s="28">
        <v>6.5534121263150585E-2</v>
      </c>
      <c r="E54" s="29">
        <v>30372</v>
      </c>
      <c r="F54" s="30">
        <v>0</v>
      </c>
      <c r="G54" s="9"/>
      <c r="H54" s="26" t="s">
        <v>111</v>
      </c>
      <c r="I54" s="43">
        <v>-3.3681436484326987E-3</v>
      </c>
      <c r="J54" s="37"/>
      <c r="K54" s="45">
        <f t="shared" si="2"/>
        <v>-5.1173589623387347E-2</v>
      </c>
      <c r="L54" s="45">
        <f t="shared" si="1"/>
        <v>2.2167720117270402E-4</v>
      </c>
    </row>
    <row r="55" spans="2:12" x14ac:dyDescent="0.25">
      <c r="B55" s="26" t="s">
        <v>112</v>
      </c>
      <c r="C55" s="27">
        <v>1.4816278150928486E-3</v>
      </c>
      <c r="D55" s="28">
        <v>3.8464026129941181E-2</v>
      </c>
      <c r="E55" s="29">
        <v>30372</v>
      </c>
      <c r="F55" s="30">
        <v>0</v>
      </c>
      <c r="G55" s="9"/>
      <c r="H55" s="26" t="s">
        <v>112</v>
      </c>
      <c r="I55" s="43">
        <v>-8.5316959159921688E-5</v>
      </c>
      <c r="J55" s="37"/>
      <c r="K55" s="45">
        <f t="shared" si="2"/>
        <v>-2.214811078079451E-3</v>
      </c>
      <c r="L55" s="45">
        <f t="shared" si="1"/>
        <v>3.2863949125721404E-6</v>
      </c>
    </row>
    <row r="56" spans="2:12" x14ac:dyDescent="0.25">
      <c r="B56" s="26" t="s">
        <v>113</v>
      </c>
      <c r="C56" s="27">
        <v>1.382852627419992E-3</v>
      </c>
      <c r="D56" s="28">
        <v>3.7161617498100236E-2</v>
      </c>
      <c r="E56" s="29">
        <v>30372</v>
      </c>
      <c r="F56" s="30">
        <v>0</v>
      </c>
      <c r="G56" s="9"/>
      <c r="H56" s="26" t="s">
        <v>113</v>
      </c>
      <c r="I56" s="43">
        <v>1.3302489386680423E-4</v>
      </c>
      <c r="J56" s="37"/>
      <c r="K56" s="45">
        <f t="shared" si="2"/>
        <v>3.5746813240731326E-3</v>
      </c>
      <c r="L56" s="45">
        <f t="shared" si="1"/>
        <v>-4.9501027237412318E-6</v>
      </c>
    </row>
    <row r="57" spans="2:12" x14ac:dyDescent="0.25">
      <c r="B57" s="26" t="s">
        <v>114</v>
      </c>
      <c r="C57" s="27">
        <v>4.280258132490451E-4</v>
      </c>
      <c r="D57" s="28">
        <v>2.0684697105847236E-2</v>
      </c>
      <c r="E57" s="29">
        <v>30372</v>
      </c>
      <c r="F57" s="30">
        <v>0</v>
      </c>
      <c r="G57" s="9"/>
      <c r="H57" s="26" t="s">
        <v>114</v>
      </c>
      <c r="I57" s="43">
        <v>-5.2781068823079937E-4</v>
      </c>
      <c r="J57" s="37"/>
      <c r="K57" s="45">
        <f t="shared" si="2"/>
        <v>-2.5506042894028552E-2</v>
      </c>
      <c r="L57" s="45">
        <f t="shared" si="1"/>
        <v>1.0921919616007482E-5</v>
      </c>
    </row>
    <row r="58" spans="2:12" x14ac:dyDescent="0.25">
      <c r="B58" s="26" t="s">
        <v>115</v>
      </c>
      <c r="C58" s="27">
        <v>2.3376794415909384E-3</v>
      </c>
      <c r="D58" s="28">
        <v>4.8293803818526805E-2</v>
      </c>
      <c r="E58" s="29">
        <v>30372</v>
      </c>
      <c r="F58" s="30">
        <v>0</v>
      </c>
      <c r="G58" s="9"/>
      <c r="H58" s="26" t="s">
        <v>115</v>
      </c>
      <c r="I58" s="43">
        <v>-1.937394584301062E-3</v>
      </c>
      <c r="J58" s="37"/>
      <c r="K58" s="45">
        <f t="shared" si="2"/>
        <v>-4.002305521582445E-2</v>
      </c>
      <c r="L58" s="45">
        <f t="shared" si="1"/>
        <v>9.3780301650887266E-5</v>
      </c>
    </row>
    <row r="59" spans="2:12" x14ac:dyDescent="0.25">
      <c r="B59" s="26" t="s">
        <v>116</v>
      </c>
      <c r="C59" s="27">
        <v>4.2802581324904516E-4</v>
      </c>
      <c r="D59" s="28">
        <v>2.0684697105848457E-2</v>
      </c>
      <c r="E59" s="29">
        <v>30372</v>
      </c>
      <c r="F59" s="30">
        <v>0</v>
      </c>
      <c r="G59" s="9"/>
      <c r="H59" s="26" t="s">
        <v>116</v>
      </c>
      <c r="I59" s="43">
        <v>-1.0955924216796147E-3</v>
      </c>
      <c r="J59" s="37"/>
      <c r="K59" s="45">
        <f t="shared" si="2"/>
        <v>-5.2943655603866546E-2</v>
      </c>
      <c r="L59" s="45">
        <f t="shared" si="1"/>
        <v>2.2670955000173425E-5</v>
      </c>
    </row>
    <row r="60" spans="2:12" x14ac:dyDescent="0.25">
      <c r="B60" s="26" t="s">
        <v>117</v>
      </c>
      <c r="C60" s="27">
        <v>0.10802713025154746</v>
      </c>
      <c r="D60" s="28">
        <v>0.31041978360720202</v>
      </c>
      <c r="E60" s="29">
        <v>30372</v>
      </c>
      <c r="F60" s="30">
        <v>0</v>
      </c>
      <c r="G60" s="9"/>
      <c r="H60" s="26" t="s">
        <v>117</v>
      </c>
      <c r="I60" s="43">
        <v>-2.1395789164822876E-2</v>
      </c>
      <c r="J60" s="37"/>
      <c r="K60" s="45">
        <f t="shared" si="2"/>
        <v>-6.1479533424419058E-2</v>
      </c>
      <c r="L60" s="45">
        <f t="shared" si="1"/>
        <v>7.4458066946778969E-3</v>
      </c>
    </row>
    <row r="61" spans="2:12" x14ac:dyDescent="0.25">
      <c r="B61" s="26" t="s">
        <v>118</v>
      </c>
      <c r="C61" s="27">
        <v>0.40662452258659293</v>
      </c>
      <c r="D61" s="28">
        <v>0.49121173100005694</v>
      </c>
      <c r="E61" s="29">
        <v>30372</v>
      </c>
      <c r="F61" s="30">
        <v>0</v>
      </c>
      <c r="G61" s="9"/>
      <c r="H61" s="26" t="s">
        <v>118</v>
      </c>
      <c r="I61" s="43">
        <v>-6.7166168641437346E-2</v>
      </c>
      <c r="J61" s="37"/>
      <c r="K61" s="45">
        <f t="shared" si="2"/>
        <v>-8.1135597683105146E-2</v>
      </c>
      <c r="L61" s="45">
        <f t="shared" si="1"/>
        <v>5.5600079424389569E-2</v>
      </c>
    </row>
    <row r="62" spans="2:12" x14ac:dyDescent="0.25">
      <c r="B62" s="26" t="s">
        <v>119</v>
      </c>
      <c r="C62" s="27">
        <v>3.9510075069142629E-4</v>
      </c>
      <c r="D62" s="28">
        <v>1.9873541458269365E-2</v>
      </c>
      <c r="E62" s="29">
        <v>30372</v>
      </c>
      <c r="F62" s="30">
        <v>0</v>
      </c>
      <c r="G62" s="9"/>
      <c r="H62" s="26" t="s">
        <v>119</v>
      </c>
      <c r="I62" s="43">
        <v>-1.6967573107452192E-3</v>
      </c>
      <c r="J62" s="37"/>
      <c r="K62" s="45">
        <f t="shared" si="2"/>
        <v>-8.5343969730783051E-2</v>
      </c>
      <c r="L62" s="45">
        <f t="shared" si="1"/>
        <v>3.3732794359993292E-5</v>
      </c>
    </row>
    <row r="63" spans="2:12" x14ac:dyDescent="0.25">
      <c r="B63" s="26" t="s">
        <v>120</v>
      </c>
      <c r="C63" s="27">
        <v>2.7327801922823651E-3</v>
      </c>
      <c r="D63" s="28">
        <v>5.2205381319636944E-2</v>
      </c>
      <c r="E63" s="29">
        <v>30372</v>
      </c>
      <c r="F63" s="30">
        <v>0</v>
      </c>
      <c r="G63" s="9"/>
      <c r="H63" s="26" t="s">
        <v>120</v>
      </c>
      <c r="I63" s="43">
        <v>-5.4856531620606983E-3</v>
      </c>
      <c r="J63" s="37"/>
      <c r="K63" s="45">
        <f t="shared" si="2"/>
        <v>-0.10479115254924705</v>
      </c>
      <c r="L63" s="45">
        <f t="shared" si="1"/>
        <v>2.8715592002335848E-4</v>
      </c>
    </row>
    <row r="64" spans="2:12" x14ac:dyDescent="0.25">
      <c r="B64" s="26" t="s">
        <v>121</v>
      </c>
      <c r="C64" s="27">
        <v>1.8438035032266561E-3</v>
      </c>
      <c r="D64" s="28">
        <v>4.2900635068452007E-2</v>
      </c>
      <c r="E64" s="29">
        <v>30372</v>
      </c>
      <c r="F64" s="30">
        <v>0</v>
      </c>
      <c r="G64" s="9"/>
      <c r="H64" s="26" t="s">
        <v>121</v>
      </c>
      <c r="I64" s="43">
        <v>-2.5148668382822432E-3</v>
      </c>
      <c r="J64" s="37"/>
      <c r="K64" s="45">
        <f t="shared" si="2"/>
        <v>-5.8512651712273288E-2</v>
      </c>
      <c r="L64" s="45">
        <f t="shared" si="1"/>
        <v>1.0808511993294974E-4</v>
      </c>
    </row>
    <row r="65" spans="2:12" x14ac:dyDescent="0.25">
      <c r="B65" s="26" t="s">
        <v>122</v>
      </c>
      <c r="C65" s="27">
        <v>1.5145528776504674E-3</v>
      </c>
      <c r="D65" s="28">
        <v>3.8888414728463973E-2</v>
      </c>
      <c r="E65" s="29">
        <v>30372</v>
      </c>
      <c r="F65" s="30">
        <v>0</v>
      </c>
      <c r="G65" s="9"/>
      <c r="H65" s="26" t="s">
        <v>122</v>
      </c>
      <c r="I65" s="43">
        <v>-6.9888599792577548E-3</v>
      </c>
      <c r="J65" s="37"/>
      <c r="K65" s="45">
        <f t="shared" si="2"/>
        <v>-0.17944354456179459</v>
      </c>
      <c r="L65" s="45">
        <f t="shared" si="1"/>
        <v>2.7218898139690529E-4</v>
      </c>
    </row>
    <row r="66" spans="2:12" x14ac:dyDescent="0.25">
      <c r="B66" s="26" t="s">
        <v>123</v>
      </c>
      <c r="C66" s="27">
        <v>2.9632556301856976E-4</v>
      </c>
      <c r="D66" s="28">
        <v>1.7211842090461914E-2</v>
      </c>
      <c r="E66" s="29">
        <v>30372</v>
      </c>
      <c r="F66" s="30">
        <v>0</v>
      </c>
      <c r="G66" s="9"/>
      <c r="H66" s="26" t="s">
        <v>123</v>
      </c>
      <c r="I66" s="43">
        <v>-1.639238560466393E-3</v>
      </c>
      <c r="J66" s="37"/>
      <c r="K66" s="45">
        <f t="shared" si="2"/>
        <v>-9.5210774277621896E-2</v>
      </c>
      <c r="L66" s="45">
        <f t="shared" si="1"/>
        <v>2.8221749118947311E-5</v>
      </c>
    </row>
    <row r="67" spans="2:12" x14ac:dyDescent="0.25">
      <c r="B67" s="26" t="s">
        <v>124</v>
      </c>
      <c r="C67" s="27">
        <v>3.6217568813380743E-4</v>
      </c>
      <c r="D67" s="28">
        <v>1.9027780680773484E-2</v>
      </c>
      <c r="E67" s="29">
        <v>30372</v>
      </c>
      <c r="F67" s="30">
        <v>0</v>
      </c>
      <c r="G67" s="9"/>
      <c r="H67" s="26" t="s">
        <v>124</v>
      </c>
      <c r="I67" s="43">
        <v>2.2523589962269901E-3</v>
      </c>
      <c r="J67" s="37"/>
      <c r="K67" s="45">
        <f t="shared" si="2"/>
        <v>0.11832926205801114</v>
      </c>
      <c r="L67" s="45">
        <f t="shared" si="1"/>
        <v>-4.2871508930474047E-5</v>
      </c>
    </row>
    <row r="68" spans="2:12" x14ac:dyDescent="0.25">
      <c r="B68" s="26" t="s">
        <v>125</v>
      </c>
      <c r="C68" s="27">
        <v>2.3047543790333201E-4</v>
      </c>
      <c r="D68" s="28">
        <v>1.517991784875453E-2</v>
      </c>
      <c r="E68" s="29">
        <v>30372</v>
      </c>
      <c r="F68" s="30">
        <v>0</v>
      </c>
      <c r="G68" s="9"/>
      <c r="H68" s="26" t="s">
        <v>125</v>
      </c>
      <c r="I68" s="43">
        <v>-6.5800459944735169E-4</v>
      </c>
      <c r="J68" s="37"/>
      <c r="K68" s="45">
        <f t="shared" si="2"/>
        <v>-4.333705571424596E-2</v>
      </c>
      <c r="L68" s="45">
        <f t="shared" si="1"/>
        <v>9.9904294417823709E-6</v>
      </c>
    </row>
    <row r="69" spans="2:12" x14ac:dyDescent="0.25">
      <c r="B69" s="26" t="s">
        <v>126</v>
      </c>
      <c r="C69" s="27">
        <v>8.2312656394047145E-4</v>
      </c>
      <c r="D69" s="28">
        <v>2.8678844235384825E-2</v>
      </c>
      <c r="E69" s="29">
        <v>30372</v>
      </c>
      <c r="F69" s="30">
        <v>0</v>
      </c>
      <c r="G69" s="9"/>
      <c r="H69" s="26" t="s">
        <v>126</v>
      </c>
      <c r="I69" s="43">
        <v>-9.7777690329453972E-4</v>
      </c>
      <c r="J69" s="37"/>
      <c r="K69" s="45">
        <f t="shared" si="2"/>
        <v>-3.4065949838606564E-2</v>
      </c>
      <c r="L69" s="45">
        <f t="shared" si="1"/>
        <v>2.8063688205264575E-5</v>
      </c>
    </row>
    <row r="70" spans="2:12" x14ac:dyDescent="0.25">
      <c r="B70" s="26" t="s">
        <v>127</v>
      </c>
      <c r="C70" s="27">
        <v>3.7534571315685494E-3</v>
      </c>
      <c r="D70" s="28">
        <v>6.1151384400781689E-2</v>
      </c>
      <c r="E70" s="29">
        <v>30372</v>
      </c>
      <c r="F70" s="30">
        <v>0</v>
      </c>
      <c r="G70" s="9"/>
      <c r="H70" s="26" t="s">
        <v>127</v>
      </c>
      <c r="I70" s="43">
        <v>-3.6429632499169252E-3</v>
      </c>
      <c r="J70" s="37"/>
      <c r="K70" s="45">
        <f t="shared" si="2"/>
        <v>-5.9349262148185963E-2</v>
      </c>
      <c r="L70" s="45">
        <f t="shared" si="1"/>
        <v>2.236042000427391E-4</v>
      </c>
    </row>
    <row r="71" spans="2:12" x14ac:dyDescent="0.25">
      <c r="B71" s="26" t="s">
        <v>128</v>
      </c>
      <c r="C71" s="27">
        <v>0.99404056367707094</v>
      </c>
      <c r="D71" s="28">
        <v>7.6968282386631406E-2</v>
      </c>
      <c r="E71" s="29">
        <v>30372</v>
      </c>
      <c r="F71" s="30">
        <v>0</v>
      </c>
      <c r="G71" s="9"/>
      <c r="H71" s="26" t="s">
        <v>128</v>
      </c>
      <c r="I71" s="43">
        <v>3.2433318399701845E-3</v>
      </c>
      <c r="J71" s="37"/>
      <c r="K71" s="45">
        <f t="shared" si="2"/>
        <v>2.5112200733984152E-4</v>
      </c>
      <c r="L71" s="45">
        <f t="shared" si="1"/>
        <v>-4.1887428307166304E-2</v>
      </c>
    </row>
    <row r="72" spans="2:12" x14ac:dyDescent="0.25">
      <c r="B72" s="26" t="s">
        <v>129</v>
      </c>
      <c r="C72" s="27">
        <v>7.9020150138285259E-4</v>
      </c>
      <c r="D72" s="28">
        <v>2.8099876880529139E-2</v>
      </c>
      <c r="E72" s="29">
        <v>30372</v>
      </c>
      <c r="F72" s="30">
        <v>0</v>
      </c>
      <c r="G72" s="9"/>
      <c r="H72" s="26" t="s">
        <v>129</v>
      </c>
      <c r="I72" s="43">
        <v>-1.1277224002738029E-3</v>
      </c>
      <c r="J72" s="37"/>
      <c r="K72" s="45">
        <f t="shared" si="2"/>
        <v>-4.010093272404204E-2</v>
      </c>
      <c r="L72" s="45">
        <f t="shared" ref="L72:L123" si="3">((0-C72)/D72)*I72</f>
        <v>3.1712876808257839E-5</v>
      </c>
    </row>
    <row r="73" spans="2:12" x14ac:dyDescent="0.25">
      <c r="B73" s="26" t="s">
        <v>130</v>
      </c>
      <c r="C73" s="27">
        <v>1.4816278150928488E-3</v>
      </c>
      <c r="D73" s="28">
        <v>3.8464026129943811E-2</v>
      </c>
      <c r="E73" s="29">
        <v>30372</v>
      </c>
      <c r="F73" s="30">
        <v>0</v>
      </c>
      <c r="G73" s="9"/>
      <c r="H73" s="26" t="s">
        <v>130</v>
      </c>
      <c r="I73" s="43">
        <v>4.3133716014843245E-4</v>
      </c>
      <c r="J73" s="37"/>
      <c r="K73" s="45">
        <f t="shared" si="2"/>
        <v>1.119742581182836E-2</v>
      </c>
      <c r="L73" s="45">
        <f t="shared" si="3"/>
        <v>-1.6615034838008251E-5</v>
      </c>
    </row>
    <row r="74" spans="2:12" x14ac:dyDescent="0.25">
      <c r="B74" s="26" t="s">
        <v>131</v>
      </c>
      <c r="C74" s="27">
        <v>4.6095087580666402E-4</v>
      </c>
      <c r="D74" s="28">
        <v>2.1465171101971558E-2</v>
      </c>
      <c r="E74" s="29">
        <v>30372</v>
      </c>
      <c r="F74" s="30">
        <v>0</v>
      </c>
      <c r="G74" s="9"/>
      <c r="H74" s="26" t="s">
        <v>131</v>
      </c>
      <c r="I74" s="43">
        <v>1.7818948174585583E-3</v>
      </c>
      <c r="J74" s="37"/>
      <c r="K74" s="45">
        <f t="shared" si="2"/>
        <v>8.2975040963836774E-2</v>
      </c>
      <c r="L74" s="45">
        <f t="shared" si="3"/>
        <v>-3.82650561135027E-5</v>
      </c>
    </row>
    <row r="75" spans="2:12" x14ac:dyDescent="0.25">
      <c r="B75" s="26" t="s">
        <v>132</v>
      </c>
      <c r="C75" s="27">
        <v>4.9387593836428293E-4</v>
      </c>
      <c r="D75" s="28">
        <v>2.2218197008807911E-2</v>
      </c>
      <c r="E75" s="29">
        <v>30372</v>
      </c>
      <c r="F75" s="30">
        <v>0</v>
      </c>
      <c r="G75" s="9"/>
      <c r="H75" s="26" t="s">
        <v>132</v>
      </c>
      <c r="I75" s="43">
        <v>-1.9088453130017438E-3</v>
      </c>
      <c r="J75" s="37"/>
      <c r="K75" s="45">
        <f t="shared" si="2"/>
        <v>-8.5871170350827628E-2</v>
      </c>
      <c r="L75" s="45">
        <f t="shared" si="3"/>
        <v>4.2430660317633964E-5</v>
      </c>
    </row>
    <row r="76" spans="2:12" x14ac:dyDescent="0.25">
      <c r="B76" s="26" t="s">
        <v>133</v>
      </c>
      <c r="C76" s="27">
        <v>3.3912814434347424E-3</v>
      </c>
      <c r="D76" s="28">
        <v>5.8136838035442624E-2</v>
      </c>
      <c r="E76" s="29">
        <v>30372</v>
      </c>
      <c r="F76" s="30">
        <v>0</v>
      </c>
      <c r="G76" s="9"/>
      <c r="H76" s="26" t="s">
        <v>133</v>
      </c>
      <c r="I76" s="43">
        <v>-4.0071612757698223E-3</v>
      </c>
      <c r="J76" s="37"/>
      <c r="K76" s="45">
        <f t="shared" si="2"/>
        <v>-6.8692622424009503E-2</v>
      </c>
      <c r="L76" s="45">
        <f t="shared" si="3"/>
        <v>2.3374872343562644E-4</v>
      </c>
    </row>
    <row r="77" spans="2:12" x14ac:dyDescent="0.25">
      <c r="B77" s="26" t="s">
        <v>134</v>
      </c>
      <c r="C77" s="27">
        <v>1.3170025023047545E-4</v>
      </c>
      <c r="D77" s="28">
        <v>1.1475506136341886E-2</v>
      </c>
      <c r="E77" s="29">
        <v>30372</v>
      </c>
      <c r="F77" s="30">
        <v>0</v>
      </c>
      <c r="G77" s="9"/>
      <c r="H77" s="26" t="s">
        <v>134</v>
      </c>
      <c r="I77" s="43">
        <v>-2.5357081624949084E-3</v>
      </c>
      <c r="J77" s="37"/>
      <c r="K77" s="45">
        <f t="shared" si="2"/>
        <v>-0.22093789842228367</v>
      </c>
      <c r="L77" s="45">
        <f t="shared" si="3"/>
        <v>2.9101409170479936E-5</v>
      </c>
    </row>
    <row r="78" spans="2:12" x14ac:dyDescent="0.25">
      <c r="B78" s="26" t="s">
        <v>135</v>
      </c>
      <c r="C78" s="27">
        <v>0.91897142104570007</v>
      </c>
      <c r="D78" s="28">
        <v>0.27288349185120053</v>
      </c>
      <c r="E78" s="29">
        <v>30372</v>
      </c>
      <c r="F78" s="30">
        <v>0</v>
      </c>
      <c r="G78" s="9"/>
      <c r="H78" s="26" t="s">
        <v>135</v>
      </c>
      <c r="I78" s="43">
        <v>5.8845896301242331E-2</v>
      </c>
      <c r="J78" s="37"/>
      <c r="K78" s="45">
        <f t="shared" si="2"/>
        <v>1.7473388815992547E-2</v>
      </c>
      <c r="L78" s="45">
        <f t="shared" si="3"/>
        <v>-0.19817137555594008</v>
      </c>
    </row>
    <row r="79" spans="2:12" x14ac:dyDescent="0.25">
      <c r="B79" s="26" t="s">
        <v>136</v>
      </c>
      <c r="C79" s="27">
        <v>4.5897537205320693E-2</v>
      </c>
      <c r="D79" s="28">
        <v>0.20926632588917557</v>
      </c>
      <c r="E79" s="29">
        <v>30372</v>
      </c>
      <c r="F79" s="30">
        <v>0</v>
      </c>
      <c r="G79" s="9"/>
      <c r="H79" s="26" t="s">
        <v>136</v>
      </c>
      <c r="I79" s="43">
        <v>-4.1129597687464922E-2</v>
      </c>
      <c r="J79" s="37"/>
      <c r="K79" s="45">
        <f t="shared" si="2"/>
        <v>-0.18752109437878003</v>
      </c>
      <c r="L79" s="45">
        <f t="shared" si="3"/>
        <v>9.0207883761480902E-3</v>
      </c>
    </row>
    <row r="80" spans="2:12" x14ac:dyDescent="0.25">
      <c r="B80" s="26" t="s">
        <v>137</v>
      </c>
      <c r="C80" s="27">
        <v>5.7289608850256829E-3</v>
      </c>
      <c r="D80" s="28">
        <v>7.5474018338374152E-2</v>
      </c>
      <c r="E80" s="29">
        <v>30372</v>
      </c>
      <c r="F80" s="30">
        <v>0</v>
      </c>
      <c r="G80" s="9"/>
      <c r="H80" s="26" t="s">
        <v>137</v>
      </c>
      <c r="I80" s="43">
        <v>-1.5788459914711839E-2</v>
      </c>
      <c r="J80" s="37"/>
      <c r="K80" s="45">
        <f t="shared" si="2"/>
        <v>-0.20799221760058498</v>
      </c>
      <c r="L80" s="45">
        <f t="shared" si="3"/>
        <v>1.1984451242632557E-3</v>
      </c>
    </row>
    <row r="81" spans="2:12" x14ac:dyDescent="0.25">
      <c r="B81" s="26" t="s">
        <v>138</v>
      </c>
      <c r="C81" s="27">
        <v>5.2021598841037794E-3</v>
      </c>
      <c r="D81" s="28">
        <v>7.1939334252274362E-2</v>
      </c>
      <c r="E81" s="29">
        <v>30372</v>
      </c>
      <c r="F81" s="30">
        <v>0</v>
      </c>
      <c r="G81" s="9"/>
      <c r="H81" s="26" t="s">
        <v>138</v>
      </c>
      <c r="I81" s="43">
        <v>-1.5709071603943595E-2</v>
      </c>
      <c r="J81" s="37"/>
      <c r="K81" s="45">
        <f t="shared" si="2"/>
        <v>-0.21722956799999837</v>
      </c>
      <c r="L81" s="45">
        <f t="shared" si="3"/>
        <v>1.1359724546236758E-3</v>
      </c>
    </row>
    <row r="82" spans="2:12" x14ac:dyDescent="0.25">
      <c r="B82" s="26" t="s">
        <v>139</v>
      </c>
      <c r="C82" s="27">
        <v>3.1608060055314099E-3</v>
      </c>
      <c r="D82" s="28">
        <v>5.6133047798365643E-2</v>
      </c>
      <c r="E82" s="29">
        <v>30372</v>
      </c>
      <c r="F82" s="30">
        <v>0</v>
      </c>
      <c r="G82" s="9"/>
      <c r="H82" s="26" t="s">
        <v>139</v>
      </c>
      <c r="I82" s="43">
        <v>-1.2616369874725884E-2</v>
      </c>
      <c r="J82" s="37"/>
      <c r="K82" s="45">
        <f t="shared" si="2"/>
        <v>-0.22404790885814008</v>
      </c>
      <c r="L82" s="45">
        <f t="shared" si="3"/>
        <v>7.104174676437258E-4</v>
      </c>
    </row>
    <row r="83" spans="2:12" x14ac:dyDescent="0.25">
      <c r="B83" s="26" t="s">
        <v>140</v>
      </c>
      <c r="C83" s="27">
        <v>3.6546819438956933E-3</v>
      </c>
      <c r="D83" s="28">
        <v>6.0344387796988787E-2</v>
      </c>
      <c r="E83" s="29">
        <v>30372</v>
      </c>
      <c r="F83" s="30">
        <v>0</v>
      </c>
      <c r="G83" s="9"/>
      <c r="H83" s="26" t="s">
        <v>140</v>
      </c>
      <c r="I83" s="43">
        <v>-1.262143530476883E-2</v>
      </c>
      <c r="J83" s="37"/>
      <c r="K83" s="45">
        <f t="shared" si="2"/>
        <v>-0.20839233658911951</v>
      </c>
      <c r="L83" s="45">
        <f t="shared" si="3"/>
        <v>7.6440135360339272E-4</v>
      </c>
    </row>
    <row r="84" spans="2:12" x14ac:dyDescent="0.25">
      <c r="B84" s="26" t="s">
        <v>141</v>
      </c>
      <c r="C84" s="27">
        <v>1.182009745818517E-2</v>
      </c>
      <c r="D84" s="28">
        <v>0.10807759871619757</v>
      </c>
      <c r="E84" s="29">
        <v>30372</v>
      </c>
      <c r="F84" s="30">
        <v>0</v>
      </c>
      <c r="G84" s="9"/>
      <c r="H84" s="26" t="s">
        <v>141</v>
      </c>
      <c r="I84" s="43">
        <v>-2.4789333936802646E-2</v>
      </c>
      <c r="J84" s="37"/>
      <c r="K84" s="45">
        <f t="shared" ref="K84:K123" si="4">((1-C84)/D84)*I84</f>
        <v>-0.22665493945763326</v>
      </c>
      <c r="L84" s="45">
        <f t="shared" si="3"/>
        <v>2.7111292861523449E-3</v>
      </c>
    </row>
    <row r="85" spans="2:12" x14ac:dyDescent="0.25">
      <c r="B85" s="26" t="s">
        <v>142</v>
      </c>
      <c r="C85" s="27">
        <v>4.6095087580666402E-4</v>
      </c>
      <c r="D85" s="28">
        <v>2.1465171101970604E-2</v>
      </c>
      <c r="E85" s="29">
        <v>30372</v>
      </c>
      <c r="F85" s="30">
        <v>0</v>
      </c>
      <c r="G85" s="9"/>
      <c r="H85" s="26" t="s">
        <v>142</v>
      </c>
      <c r="I85" s="43">
        <v>-2.0232287401921144E-3</v>
      </c>
      <c r="J85" s="37"/>
      <c r="K85" s="45">
        <f t="shared" si="4"/>
        <v>-9.4212905246616421E-2</v>
      </c>
      <c r="L85" s="45">
        <f t="shared" si="3"/>
        <v>4.3447548371191445E-5</v>
      </c>
    </row>
    <row r="86" spans="2:12" x14ac:dyDescent="0.25">
      <c r="B86" s="26" t="s">
        <v>143</v>
      </c>
      <c r="C86" s="27">
        <v>1.6791781904385618E-3</v>
      </c>
      <c r="D86" s="28">
        <v>4.0944031885866733E-2</v>
      </c>
      <c r="E86" s="29">
        <v>30372</v>
      </c>
      <c r="F86" s="30">
        <v>0</v>
      </c>
      <c r="G86" s="9"/>
      <c r="H86" s="26" t="s">
        <v>143</v>
      </c>
      <c r="I86" s="43">
        <v>-6.0521016445253218E-3</v>
      </c>
      <c r="J86" s="37"/>
      <c r="K86" s="45">
        <f t="shared" si="4"/>
        <v>-0.14756580652046394</v>
      </c>
      <c r="L86" s="45">
        <f t="shared" si="3"/>
        <v>2.4820606617669807E-4</v>
      </c>
    </row>
    <row r="87" spans="2:12" x14ac:dyDescent="0.25">
      <c r="B87" s="26" t="s">
        <v>144</v>
      </c>
      <c r="C87" s="27">
        <v>7.5727643882523372E-4</v>
      </c>
      <c r="D87" s="28">
        <v>2.7508687473840374E-2</v>
      </c>
      <c r="E87" s="29">
        <v>30372</v>
      </c>
      <c r="F87" s="30">
        <v>0</v>
      </c>
      <c r="G87" s="9"/>
      <c r="H87" s="26" t="s">
        <v>144</v>
      </c>
      <c r="I87" s="43">
        <v>-6.0510653383139745E-3</v>
      </c>
      <c r="J87" s="37"/>
      <c r="K87" s="45">
        <f t="shared" si="4"/>
        <v>-0.21980267196875286</v>
      </c>
      <c r="L87" s="45">
        <f t="shared" si="3"/>
        <v>1.6657752991140783E-4</v>
      </c>
    </row>
    <row r="88" spans="2:12" x14ac:dyDescent="0.25">
      <c r="B88" s="26" t="s">
        <v>145</v>
      </c>
      <c r="C88" s="27">
        <v>1.4157776899776109E-3</v>
      </c>
      <c r="D88" s="28">
        <v>3.7600795385416379E-2</v>
      </c>
      <c r="E88" s="29">
        <v>30372</v>
      </c>
      <c r="F88" s="30">
        <v>0</v>
      </c>
      <c r="G88" s="9"/>
      <c r="H88" s="26" t="s">
        <v>145</v>
      </c>
      <c r="I88" s="43">
        <v>-7.5310553416436631E-3</v>
      </c>
      <c r="J88" s="37"/>
      <c r="K88" s="45">
        <f t="shared" si="4"/>
        <v>-0.20000622232650409</v>
      </c>
      <c r="L88" s="45">
        <f t="shared" si="3"/>
        <v>2.83565813579072E-4</v>
      </c>
    </row>
    <row r="89" spans="2:12" x14ac:dyDescent="0.25">
      <c r="B89" s="26" t="s">
        <v>146</v>
      </c>
      <c r="C89" s="27">
        <v>1.1194521269590413E-3</v>
      </c>
      <c r="D89" s="28">
        <v>3.3440032474225619E-2</v>
      </c>
      <c r="E89" s="29">
        <v>30372</v>
      </c>
      <c r="F89" s="30">
        <v>0</v>
      </c>
      <c r="G89" s="9"/>
      <c r="H89" s="26" t="s">
        <v>146</v>
      </c>
      <c r="I89" s="43">
        <v>-6.3450150021121688E-3</v>
      </c>
      <c r="J89" s="37"/>
      <c r="K89" s="45">
        <f t="shared" si="4"/>
        <v>-0.18953067902842208</v>
      </c>
      <c r="L89" s="45">
        <f t="shared" si="3"/>
        <v>2.1240830268858695E-4</v>
      </c>
    </row>
    <row r="90" spans="2:12" x14ac:dyDescent="0.25">
      <c r="B90" s="26" t="s">
        <v>147</v>
      </c>
      <c r="C90" s="27">
        <v>1.3170025023047542E-4</v>
      </c>
      <c r="D90" s="28">
        <v>1.1475506136341639E-2</v>
      </c>
      <c r="E90" s="29">
        <v>30372</v>
      </c>
      <c r="F90" s="30">
        <v>0</v>
      </c>
      <c r="G90" s="9"/>
      <c r="H90" s="26" t="s">
        <v>147</v>
      </c>
      <c r="I90" s="43">
        <v>-2.3773244396720736E-3</v>
      </c>
      <c r="J90" s="37"/>
      <c r="K90" s="45">
        <f t="shared" si="4"/>
        <v>-0.20713782182737558</v>
      </c>
      <c r="L90" s="45">
        <f t="shared" si="3"/>
        <v>2.7283696236482559E-5</v>
      </c>
    </row>
    <row r="91" spans="2:12" x14ac:dyDescent="0.25">
      <c r="B91" s="26" t="s">
        <v>148</v>
      </c>
      <c r="C91" s="27">
        <v>0.93046226787830899</v>
      </c>
      <c r="D91" s="28">
        <v>0.25437052959879147</v>
      </c>
      <c r="E91" s="29">
        <v>30372</v>
      </c>
      <c r="F91" s="30">
        <v>0</v>
      </c>
      <c r="G91" s="9"/>
      <c r="H91" s="26" t="s">
        <v>148</v>
      </c>
      <c r="I91" s="43">
        <v>5.7671511492996125E-2</v>
      </c>
      <c r="J91" s="37"/>
      <c r="K91" s="45">
        <f t="shared" si="4"/>
        <v>1.57657654901232E-2</v>
      </c>
      <c r="L91" s="45">
        <f t="shared" si="3"/>
        <v>-0.21095669164340997</v>
      </c>
    </row>
    <row r="92" spans="2:12" x14ac:dyDescent="0.25">
      <c r="B92" s="26" t="s">
        <v>149</v>
      </c>
      <c r="C92" s="27">
        <v>0.44303964177531935</v>
      </c>
      <c r="D92" s="28">
        <v>0.49675309993927069</v>
      </c>
      <c r="E92" s="29">
        <v>30372</v>
      </c>
      <c r="F92" s="30">
        <v>0</v>
      </c>
      <c r="G92" s="9"/>
      <c r="H92" s="26" t="s">
        <v>149</v>
      </c>
      <c r="I92" s="43">
        <v>1.8211458330457182E-2</v>
      </c>
      <c r="J92" s="37"/>
      <c r="K92" s="45">
        <f t="shared" si="4"/>
        <v>2.0418715769997795E-2</v>
      </c>
      <c r="L92" s="45">
        <f t="shared" si="3"/>
        <v>-1.6242270004793703E-2</v>
      </c>
    </row>
    <row r="93" spans="2:12" x14ac:dyDescent="0.25">
      <c r="B93" s="26" t="s">
        <v>150</v>
      </c>
      <c r="C93" s="27">
        <v>0.68803503226656137</v>
      </c>
      <c r="D93" s="28">
        <v>0.46330324195034667</v>
      </c>
      <c r="E93" s="29">
        <v>30372</v>
      </c>
      <c r="F93" s="30">
        <v>0</v>
      </c>
      <c r="G93" s="9"/>
      <c r="H93" s="26" t="s">
        <v>150</v>
      </c>
      <c r="I93" s="43">
        <v>6.7422002805335737E-2</v>
      </c>
      <c r="J93" s="37"/>
      <c r="K93" s="45">
        <f t="shared" si="4"/>
        <v>4.5398566263312616E-2</v>
      </c>
      <c r="L93" s="45">
        <f t="shared" si="3"/>
        <v>-0.10012599886062735</v>
      </c>
    </row>
    <row r="94" spans="2:12" x14ac:dyDescent="0.25">
      <c r="B94" s="26" t="s">
        <v>151</v>
      </c>
      <c r="C94" s="27">
        <v>9.1827999473199001E-2</v>
      </c>
      <c r="D94" s="28">
        <v>0.28878774884384634</v>
      </c>
      <c r="E94" s="29">
        <v>30372</v>
      </c>
      <c r="F94" s="30">
        <v>0</v>
      </c>
      <c r="G94" s="9"/>
      <c r="H94" s="26" t="s">
        <v>151</v>
      </c>
      <c r="I94" s="43">
        <v>5.0186458065369081E-2</v>
      </c>
      <c r="J94" s="37"/>
      <c r="K94" s="45">
        <f t="shared" si="4"/>
        <v>0.15782503310147553</v>
      </c>
      <c r="L94" s="45">
        <f t="shared" si="3"/>
        <v>-1.5958163264330031E-2</v>
      </c>
    </row>
    <row r="95" spans="2:12" x14ac:dyDescent="0.25">
      <c r="B95" s="26" t="s">
        <v>152</v>
      </c>
      <c r="C95" s="27">
        <v>0.46770051363097592</v>
      </c>
      <c r="D95" s="28">
        <v>0.49896386679450583</v>
      </c>
      <c r="E95" s="29">
        <v>30372</v>
      </c>
      <c r="F95" s="30">
        <v>0</v>
      </c>
      <c r="G95" s="9"/>
      <c r="H95" s="26" t="s">
        <v>152</v>
      </c>
      <c r="I95" s="43">
        <v>7.9994496674818921E-2</v>
      </c>
      <c r="J95" s="37"/>
      <c r="K95" s="45">
        <f t="shared" si="4"/>
        <v>8.5338903928871779E-2</v>
      </c>
      <c r="L95" s="45">
        <f t="shared" si="3"/>
        <v>-7.4982317703323059E-2</v>
      </c>
    </row>
    <row r="96" spans="2:12" x14ac:dyDescent="0.25">
      <c r="B96" s="26" t="s">
        <v>153</v>
      </c>
      <c r="C96" s="27">
        <v>0.4385947583300408</v>
      </c>
      <c r="D96" s="28">
        <v>0.49622323976277477</v>
      </c>
      <c r="E96" s="29">
        <v>30372</v>
      </c>
      <c r="F96" s="30">
        <v>0</v>
      </c>
      <c r="G96" s="9"/>
      <c r="H96" s="26" t="s">
        <v>153</v>
      </c>
      <c r="I96" s="43">
        <v>7.5536265685692494E-2</v>
      </c>
      <c r="J96" s="37"/>
      <c r="K96" s="45">
        <f t="shared" si="4"/>
        <v>8.5458422931572756E-2</v>
      </c>
      <c r="L96" s="45">
        <f t="shared" si="3"/>
        <v>-6.676392304682896E-2</v>
      </c>
    </row>
    <row r="97" spans="2:13" x14ac:dyDescent="0.25">
      <c r="B97" s="26" t="s">
        <v>154</v>
      </c>
      <c r="C97" s="27">
        <v>0.15109311207691295</v>
      </c>
      <c r="D97" s="28">
        <v>0.35814551064972816</v>
      </c>
      <c r="E97" s="29">
        <v>30372</v>
      </c>
      <c r="F97" s="30">
        <v>0</v>
      </c>
      <c r="G97" s="9"/>
      <c r="H97" s="26" t="s">
        <v>154</v>
      </c>
      <c r="I97" s="43">
        <v>6.7211930101232137E-2</v>
      </c>
      <c r="J97" s="37"/>
      <c r="K97" s="45">
        <f t="shared" si="4"/>
        <v>0.15931142152258701</v>
      </c>
      <c r="L97" s="45">
        <f t="shared" si="3"/>
        <v>-2.8355122110194777E-2</v>
      </c>
    </row>
    <row r="98" spans="2:13" x14ac:dyDescent="0.25">
      <c r="B98" s="26" t="s">
        <v>155</v>
      </c>
      <c r="C98" s="27">
        <v>0.14223627024891347</v>
      </c>
      <c r="D98" s="28">
        <v>0.3492980544361089</v>
      </c>
      <c r="E98" s="29">
        <v>30372</v>
      </c>
      <c r="F98" s="30">
        <v>0</v>
      </c>
      <c r="G98" s="9"/>
      <c r="H98" s="26" t="s">
        <v>155</v>
      </c>
      <c r="I98" s="43">
        <v>5.1606863607350964E-2</v>
      </c>
      <c r="J98" s="37"/>
      <c r="K98" s="45">
        <f t="shared" si="4"/>
        <v>0.12672986650343304</v>
      </c>
      <c r="L98" s="45">
        <f t="shared" si="3"/>
        <v>-2.1014625491126624E-2</v>
      </c>
    </row>
    <row r="99" spans="2:13" x14ac:dyDescent="0.25">
      <c r="B99" s="26" t="s">
        <v>156</v>
      </c>
      <c r="C99" s="27">
        <v>3.3550638746213612E-2</v>
      </c>
      <c r="D99" s="28">
        <v>0.18007237715991509</v>
      </c>
      <c r="E99" s="29">
        <v>30372</v>
      </c>
      <c r="F99" s="30">
        <v>0</v>
      </c>
      <c r="G99" s="9"/>
      <c r="H99" s="26" t="s">
        <v>156</v>
      </c>
      <c r="I99" s="43">
        <v>2.9839664172222485E-2</v>
      </c>
      <c r="J99" s="37"/>
      <c r="K99" s="45">
        <f t="shared" si="4"/>
        <v>0.16014962891094378</v>
      </c>
      <c r="L99" s="45">
        <f t="shared" si="3"/>
        <v>-5.5596522284009032E-3</v>
      </c>
    </row>
    <row r="100" spans="2:13" x14ac:dyDescent="0.25">
      <c r="B100" s="26" t="s">
        <v>157</v>
      </c>
      <c r="C100" s="27">
        <v>9.7260634795206108E-2</v>
      </c>
      <c r="D100" s="28">
        <v>0.29631721965347391</v>
      </c>
      <c r="E100" s="29">
        <v>30372</v>
      </c>
      <c r="F100" s="30">
        <v>0</v>
      </c>
      <c r="G100" s="9"/>
      <c r="H100" s="26" t="s">
        <v>157</v>
      </c>
      <c r="I100" s="43">
        <v>5.5620642005122775E-2</v>
      </c>
      <c r="J100" s="37"/>
      <c r="K100" s="45">
        <f t="shared" si="4"/>
        <v>0.16944996687909822</v>
      </c>
      <c r="L100" s="45">
        <f t="shared" si="3"/>
        <v>-1.825644475019535E-2</v>
      </c>
    </row>
    <row r="101" spans="2:13" x14ac:dyDescent="0.25">
      <c r="B101" s="26" t="s">
        <v>158</v>
      </c>
      <c r="C101" s="27">
        <v>0.13031739760305544</v>
      </c>
      <c r="D101" s="28">
        <v>0.33665784583519587</v>
      </c>
      <c r="E101" s="29">
        <v>30372</v>
      </c>
      <c r="F101" s="30">
        <v>0</v>
      </c>
      <c r="G101" s="9"/>
      <c r="H101" s="26" t="s">
        <v>158</v>
      </c>
      <c r="I101" s="43">
        <v>3.2590279983342123E-2</v>
      </c>
      <c r="J101" s="37"/>
      <c r="K101" s="45">
        <f t="shared" si="4"/>
        <v>8.4189927130445888E-2</v>
      </c>
      <c r="L101" s="45">
        <f t="shared" si="3"/>
        <v>-1.2615421048773562E-2</v>
      </c>
    </row>
    <row r="102" spans="2:13" x14ac:dyDescent="0.25">
      <c r="B102" s="26" t="s">
        <v>159</v>
      </c>
      <c r="C102" s="27">
        <v>0.14319109706308442</v>
      </c>
      <c r="D102" s="28">
        <v>0.35027338809636227</v>
      </c>
      <c r="E102" s="29">
        <v>30372</v>
      </c>
      <c r="F102" s="30">
        <v>0</v>
      </c>
      <c r="G102" s="9"/>
      <c r="H102" s="26" t="s">
        <v>159</v>
      </c>
      <c r="I102" s="43">
        <v>3.9691821800927327E-2</v>
      </c>
      <c r="J102" s="37"/>
      <c r="K102" s="45">
        <f t="shared" si="4"/>
        <v>9.7090750963542249E-2</v>
      </c>
      <c r="L102" s="45">
        <f t="shared" si="3"/>
        <v>-1.6225941510988173E-2</v>
      </c>
    </row>
    <row r="103" spans="2:13" x14ac:dyDescent="0.25">
      <c r="B103" s="26" t="s">
        <v>160</v>
      </c>
      <c r="C103" s="27">
        <v>0.32055840906097721</v>
      </c>
      <c r="D103" s="28">
        <v>0.4666989251965048</v>
      </c>
      <c r="E103" s="29">
        <v>30372</v>
      </c>
      <c r="F103" s="30">
        <v>0</v>
      </c>
      <c r="G103" s="9"/>
      <c r="H103" s="26" t="s">
        <v>160</v>
      </c>
      <c r="I103" s="43">
        <v>4.5666615238262563E-2</v>
      </c>
      <c r="J103" s="37"/>
      <c r="K103" s="45">
        <f t="shared" si="4"/>
        <v>6.6483542247758556E-2</v>
      </c>
      <c r="L103" s="45">
        <f t="shared" si="3"/>
        <v>-3.1366726464633517E-2</v>
      </c>
    </row>
    <row r="104" spans="2:13" x14ac:dyDescent="0.25">
      <c r="B104" s="26" t="s">
        <v>161</v>
      </c>
      <c r="C104" s="27">
        <v>0.63894376399315167</v>
      </c>
      <c r="D104" s="28">
        <v>0.48031471592347341</v>
      </c>
      <c r="E104" s="29">
        <v>30372</v>
      </c>
      <c r="F104" s="30">
        <v>0</v>
      </c>
      <c r="G104" s="9"/>
      <c r="H104" s="26" t="s">
        <v>161</v>
      </c>
      <c r="I104" s="43">
        <v>5.0512645374965755E-2</v>
      </c>
      <c r="J104" s="37"/>
      <c r="K104" s="45">
        <f t="shared" si="4"/>
        <v>3.7970740860539538E-2</v>
      </c>
      <c r="L104" s="45">
        <f t="shared" si="3"/>
        <v>-6.7194984236698022E-2</v>
      </c>
    </row>
    <row r="105" spans="2:13" x14ac:dyDescent="0.25">
      <c r="B105" s="26" t="s">
        <v>162</v>
      </c>
      <c r="C105" s="27">
        <v>0.24739892005794811</v>
      </c>
      <c r="D105" s="28">
        <v>0.43150761872772542</v>
      </c>
      <c r="E105" s="29">
        <v>30372</v>
      </c>
      <c r="F105" s="30">
        <v>0</v>
      </c>
      <c r="G105" s="9"/>
      <c r="H105" s="26" t="s">
        <v>162</v>
      </c>
      <c r="I105" s="43">
        <v>6.9922277706082434E-2</v>
      </c>
      <c r="J105" s="37"/>
      <c r="K105" s="45">
        <f t="shared" si="4"/>
        <v>0.12195284493183041</v>
      </c>
      <c r="L105" s="45">
        <f t="shared" si="3"/>
        <v>-4.0088970024401691E-2</v>
      </c>
    </row>
    <row r="106" spans="2:13" x14ac:dyDescent="0.25">
      <c r="B106" s="26" t="s">
        <v>163</v>
      </c>
      <c r="C106" s="27">
        <v>0.22142104569998683</v>
      </c>
      <c r="D106" s="28">
        <v>0.41521011847440747</v>
      </c>
      <c r="E106" s="29">
        <v>30372</v>
      </c>
      <c r="F106" s="30">
        <v>0</v>
      </c>
      <c r="G106" s="9"/>
      <c r="H106" s="26" t="s">
        <v>163</v>
      </c>
      <c r="I106" s="43">
        <v>4.1031627671172806E-2</v>
      </c>
      <c r="J106" s="37"/>
      <c r="K106" s="45">
        <f t="shared" si="4"/>
        <v>7.694022940199205E-2</v>
      </c>
      <c r="L106" s="45">
        <f t="shared" si="3"/>
        <v>-2.1881128376893325E-2</v>
      </c>
    </row>
    <row r="107" spans="2:13" x14ac:dyDescent="0.25">
      <c r="B107" s="26" t="s">
        <v>164</v>
      </c>
      <c r="C107" s="27">
        <v>0.4795535361517187</v>
      </c>
      <c r="D107" s="28">
        <v>0.49958999178099012</v>
      </c>
      <c r="E107" s="29">
        <v>30372</v>
      </c>
      <c r="F107" s="30">
        <v>0</v>
      </c>
      <c r="G107" s="9"/>
      <c r="H107" s="26" t="s">
        <v>164</v>
      </c>
      <c r="I107" s="43">
        <v>3.5978487802635517E-2</v>
      </c>
      <c r="J107" s="37"/>
      <c r="K107" s="45">
        <f t="shared" si="4"/>
        <v>3.7480488119343215E-2</v>
      </c>
      <c r="L107" s="45">
        <f t="shared" si="3"/>
        <v>-3.4535541814274311E-2</v>
      </c>
    </row>
    <row r="108" spans="2:13" x14ac:dyDescent="0.25">
      <c r="B108" s="26" t="s">
        <v>165</v>
      </c>
      <c r="C108" s="27">
        <v>1.2972474647701831E-2</v>
      </c>
      <c r="D108" s="28">
        <v>0.11315746171525658</v>
      </c>
      <c r="E108" s="29">
        <v>30372</v>
      </c>
      <c r="F108" s="30">
        <v>0</v>
      </c>
      <c r="G108" s="9"/>
      <c r="H108" s="26" t="s">
        <v>165</v>
      </c>
      <c r="I108" s="43">
        <v>1.1351957838856678E-2</v>
      </c>
      <c r="J108" s="37"/>
      <c r="K108" s="45">
        <f t="shared" si="4"/>
        <v>9.9018612504628539E-2</v>
      </c>
      <c r="L108" s="45">
        <f t="shared" si="3"/>
        <v>-1.3013988033499114E-3</v>
      </c>
    </row>
    <row r="109" spans="2:13" x14ac:dyDescent="0.25">
      <c r="B109" s="26" t="s">
        <v>166</v>
      </c>
      <c r="C109" s="27">
        <v>1.9787962597128932E-2</v>
      </c>
      <c r="D109" s="28">
        <v>0.13927324862322174</v>
      </c>
      <c r="E109" s="29">
        <v>30372</v>
      </c>
      <c r="F109" s="30">
        <v>0</v>
      </c>
      <c r="G109" s="9"/>
      <c r="H109" s="26" t="s">
        <v>166</v>
      </c>
      <c r="I109" s="43">
        <v>2.9196311593561637E-4</v>
      </c>
      <c r="J109" s="37"/>
      <c r="K109" s="45">
        <f t="shared" si="4"/>
        <v>2.054850903147699E-3</v>
      </c>
      <c r="L109" s="45">
        <f t="shared" si="3"/>
        <v>-4.1482160249631077E-5</v>
      </c>
      <c r="M109" s="3"/>
    </row>
    <row r="110" spans="2:13" x14ac:dyDescent="0.25">
      <c r="B110" s="26" t="s">
        <v>167</v>
      </c>
      <c r="C110" s="27">
        <v>9.8939812985644679E-2</v>
      </c>
      <c r="D110" s="28">
        <v>0.29858610446888301</v>
      </c>
      <c r="E110" s="29">
        <v>30372</v>
      </c>
      <c r="F110" s="30">
        <v>0</v>
      </c>
      <c r="G110" s="9"/>
      <c r="H110" s="26" t="s">
        <v>167</v>
      </c>
      <c r="I110" s="43">
        <v>5.4514271607295002E-2</v>
      </c>
      <c r="J110" s="37"/>
      <c r="K110" s="45">
        <f t="shared" si="4"/>
        <v>0.16451080286135578</v>
      </c>
      <c r="L110" s="45">
        <f t="shared" si="3"/>
        <v>-1.8063907720918412E-2</v>
      </c>
    </row>
    <row r="111" spans="2:13" x14ac:dyDescent="0.25">
      <c r="B111" s="26" t="s">
        <v>168</v>
      </c>
      <c r="C111" s="27">
        <v>1.4849203213486106E-2</v>
      </c>
      <c r="D111" s="28">
        <v>0.12095117214924382</v>
      </c>
      <c r="E111" s="29">
        <v>30372</v>
      </c>
      <c r="F111" s="30">
        <v>0</v>
      </c>
      <c r="G111" s="9"/>
      <c r="H111" s="26" t="s">
        <v>168</v>
      </c>
      <c r="I111" s="43">
        <v>8.6046116299372376E-3</v>
      </c>
      <c r="J111" s="37"/>
      <c r="K111" s="45">
        <f t="shared" si="4"/>
        <v>7.0084810693785166E-2</v>
      </c>
      <c r="L111" s="45">
        <f t="shared" si="3"/>
        <v>-1.0563901481533741E-3</v>
      </c>
    </row>
    <row r="112" spans="2:13" x14ac:dyDescent="0.25">
      <c r="B112" s="26" t="s">
        <v>169</v>
      </c>
      <c r="C112" s="27">
        <v>4.3526932701172132E-2</v>
      </c>
      <c r="D112" s="28">
        <v>0.2040434013225986</v>
      </c>
      <c r="E112" s="29">
        <v>30372</v>
      </c>
      <c r="F112" s="30">
        <v>0</v>
      </c>
      <c r="G112" s="9"/>
      <c r="H112" s="26" t="s">
        <v>169</v>
      </c>
      <c r="I112" s="43">
        <v>-1.4272929478695875E-2</v>
      </c>
      <c r="J112" s="37"/>
      <c r="K112" s="45">
        <f t="shared" si="4"/>
        <v>-6.6905729611144882E-2</v>
      </c>
      <c r="L112" s="45">
        <f t="shared" si="3"/>
        <v>3.0447289000321352E-3</v>
      </c>
    </row>
    <row r="113" spans="2:13" ht="22.8" x14ac:dyDescent="0.25">
      <c r="B113" s="26" t="s">
        <v>170</v>
      </c>
      <c r="C113" s="27">
        <v>0.56644277624127481</v>
      </c>
      <c r="D113" s="28">
        <v>0.4955738528865809</v>
      </c>
      <c r="E113" s="29">
        <v>30372</v>
      </c>
      <c r="F113" s="30">
        <v>0</v>
      </c>
      <c r="G113" s="9"/>
      <c r="H113" s="26" t="s">
        <v>170</v>
      </c>
      <c r="I113" s="43">
        <v>3.3844011100970815E-2</v>
      </c>
      <c r="J113" s="37"/>
      <c r="K113" s="45">
        <f t="shared" si="4"/>
        <v>2.9608736232406879E-2</v>
      </c>
      <c r="L113" s="45">
        <f t="shared" si="3"/>
        <v>-3.8683831875936193E-2</v>
      </c>
    </row>
    <row r="114" spans="2:13" x14ac:dyDescent="0.25">
      <c r="B114" s="26" t="s">
        <v>171</v>
      </c>
      <c r="C114" s="27">
        <v>2.4166995917292242E-2</v>
      </c>
      <c r="D114" s="28">
        <v>0.15356994732488999</v>
      </c>
      <c r="E114" s="29">
        <v>30372</v>
      </c>
      <c r="F114" s="30">
        <v>0</v>
      </c>
      <c r="G114" s="9"/>
      <c r="H114" s="26" t="s">
        <v>171</v>
      </c>
      <c r="I114" s="43">
        <v>-2.9235880776950201E-3</v>
      </c>
      <c r="J114" s="37"/>
      <c r="K114" s="45">
        <f t="shared" si="4"/>
        <v>-1.8577422121021515E-2</v>
      </c>
      <c r="L114" s="45">
        <f t="shared" si="3"/>
        <v>4.6007921711417073E-4</v>
      </c>
    </row>
    <row r="115" spans="2:13" ht="22.8" x14ac:dyDescent="0.25">
      <c r="B115" s="26" t="s">
        <v>172</v>
      </c>
      <c r="C115" s="27">
        <v>0.20219280916633742</v>
      </c>
      <c r="D115" s="28">
        <v>0.40164186588719641</v>
      </c>
      <c r="E115" s="29">
        <v>30372</v>
      </c>
      <c r="F115" s="30">
        <v>0</v>
      </c>
      <c r="G115" s="9"/>
      <c r="H115" s="26" t="s">
        <v>172</v>
      </c>
      <c r="I115" s="43">
        <v>-3.8560902511611365E-2</v>
      </c>
      <c r="J115" s="37"/>
      <c r="K115" s="45">
        <f t="shared" si="4"/>
        <v>-7.6596012322678764E-2</v>
      </c>
      <c r="L115" s="45">
        <f t="shared" si="3"/>
        <v>1.9412162588154442E-2</v>
      </c>
    </row>
    <row r="116" spans="2:13" ht="22.8" x14ac:dyDescent="0.25">
      <c r="B116" s="26" t="s">
        <v>173</v>
      </c>
      <c r="C116" s="27">
        <v>3.1772685368102196E-2</v>
      </c>
      <c r="D116" s="28">
        <v>0.17539724839814</v>
      </c>
      <c r="E116" s="29">
        <v>30372</v>
      </c>
      <c r="F116" s="30">
        <v>0</v>
      </c>
      <c r="G116" s="9"/>
      <c r="H116" s="26" t="s">
        <v>173</v>
      </c>
      <c r="I116" s="43">
        <v>-1.1109769828468334E-2</v>
      </c>
      <c r="J116" s="37"/>
      <c r="K116" s="45">
        <f t="shared" si="4"/>
        <v>-6.132811492446677E-2</v>
      </c>
      <c r="L116" s="45">
        <f t="shared" si="3"/>
        <v>2.0125014759108523E-3</v>
      </c>
    </row>
    <row r="117" spans="2:13" x14ac:dyDescent="0.25">
      <c r="B117" s="26" t="s">
        <v>174</v>
      </c>
      <c r="C117" s="27">
        <v>6.8253654681943901E-2</v>
      </c>
      <c r="D117" s="28">
        <v>0.2521848275489012</v>
      </c>
      <c r="E117" s="29">
        <v>30372</v>
      </c>
      <c r="F117" s="30">
        <v>0</v>
      </c>
      <c r="G117" s="9"/>
      <c r="H117" s="26" t="s">
        <v>174</v>
      </c>
      <c r="I117" s="43">
        <v>1.5787126430755267E-2</v>
      </c>
      <c r="J117" s="37"/>
      <c r="K117" s="45">
        <f t="shared" si="4"/>
        <v>5.8328637364505866E-2</v>
      </c>
      <c r="L117" s="45">
        <f t="shared" si="3"/>
        <v>-4.2727751954705351E-3</v>
      </c>
    </row>
    <row r="118" spans="2:13" ht="22.8" x14ac:dyDescent="0.25">
      <c r="B118" s="26" t="s">
        <v>175</v>
      </c>
      <c r="C118" s="27">
        <v>0.10377979718161465</v>
      </c>
      <c r="D118" s="28">
        <v>0.30497969329886565</v>
      </c>
      <c r="E118" s="29">
        <v>30372</v>
      </c>
      <c r="F118" s="30">
        <v>0</v>
      </c>
      <c r="G118" s="9"/>
      <c r="H118" s="26" t="s">
        <v>175</v>
      </c>
      <c r="I118" s="43">
        <v>-8.771896397233787E-3</v>
      </c>
      <c r="J118" s="37"/>
      <c r="K118" s="45">
        <f t="shared" si="4"/>
        <v>-2.5777292524610092E-2</v>
      </c>
      <c r="L118" s="45">
        <f t="shared" si="3"/>
        <v>2.9849385024824028E-3</v>
      </c>
    </row>
    <row r="119" spans="2:13" ht="22.8" x14ac:dyDescent="0.25">
      <c r="B119" s="26" t="s">
        <v>176</v>
      </c>
      <c r="C119" s="27">
        <v>3.3912814434347424E-3</v>
      </c>
      <c r="D119" s="28">
        <v>5.8136838035445566E-2</v>
      </c>
      <c r="E119" s="29">
        <v>30372</v>
      </c>
      <c r="F119" s="30">
        <v>0</v>
      </c>
      <c r="G119" s="9"/>
      <c r="H119" s="26" t="s">
        <v>176</v>
      </c>
      <c r="I119" s="43">
        <v>-3.319053944459859E-3</v>
      </c>
      <c r="J119" s="37"/>
      <c r="K119" s="45">
        <f t="shared" si="4"/>
        <v>-5.6896766494103364E-2</v>
      </c>
      <c r="L119" s="45">
        <f t="shared" si="3"/>
        <v>1.9360953281881286E-4</v>
      </c>
    </row>
    <row r="120" spans="2:13" x14ac:dyDescent="0.25">
      <c r="B120" s="26" t="s">
        <v>177</v>
      </c>
      <c r="C120" s="27">
        <v>0.90840247596470436</v>
      </c>
      <c r="D120" s="28">
        <v>0.28846170859497555</v>
      </c>
      <c r="E120" s="29">
        <v>30372</v>
      </c>
      <c r="F120" s="30">
        <v>0</v>
      </c>
      <c r="G120" s="9"/>
      <c r="H120" s="26" t="s">
        <v>177</v>
      </c>
      <c r="I120" s="43">
        <v>4.2058660250862308E-2</v>
      </c>
      <c r="J120" s="37"/>
      <c r="K120" s="45">
        <f t="shared" si="4"/>
        <v>1.335521848631176E-2</v>
      </c>
      <c r="L120" s="45">
        <f t="shared" si="3"/>
        <v>-0.1324480510558381</v>
      </c>
    </row>
    <row r="121" spans="2:13" x14ac:dyDescent="0.25">
      <c r="B121" s="26" t="s">
        <v>178</v>
      </c>
      <c r="C121" s="27">
        <v>0.46397998156196496</v>
      </c>
      <c r="D121" s="28">
        <v>0.49870908061577268</v>
      </c>
      <c r="E121" s="29">
        <v>30372</v>
      </c>
      <c r="F121" s="30">
        <v>0</v>
      </c>
      <c r="G121" s="9"/>
      <c r="H121" s="26" t="s">
        <v>178</v>
      </c>
      <c r="I121" s="43">
        <v>5.327869884714833E-2</v>
      </c>
      <c r="J121" s="37"/>
      <c r="K121" s="45">
        <f t="shared" si="4"/>
        <v>5.7264746619694384E-2</v>
      </c>
      <c r="L121" s="45">
        <f t="shared" si="3"/>
        <v>-4.9568477233705978E-2</v>
      </c>
    </row>
    <row r="122" spans="2:13" x14ac:dyDescent="0.25">
      <c r="B122" s="26" t="s">
        <v>179</v>
      </c>
      <c r="C122" s="27">
        <v>5.712498353746872E-2</v>
      </c>
      <c r="D122" s="28">
        <v>0.23208509916019621</v>
      </c>
      <c r="E122" s="29">
        <v>30372</v>
      </c>
      <c r="F122" s="30">
        <v>0</v>
      </c>
      <c r="G122" s="9"/>
      <c r="H122" s="26" t="s">
        <v>179</v>
      </c>
      <c r="I122" s="43">
        <v>-3.0303570935211674E-2</v>
      </c>
      <c r="J122" s="37"/>
      <c r="K122" s="45">
        <f t="shared" si="4"/>
        <v>-0.12311208279980571</v>
      </c>
      <c r="L122" s="45">
        <f t="shared" si="3"/>
        <v>7.4588631371185141E-3</v>
      </c>
    </row>
    <row r="123" spans="2:13" x14ac:dyDescent="0.25">
      <c r="B123" s="26" t="s">
        <v>180</v>
      </c>
      <c r="C123" s="27">
        <v>9.1564598972738054E-2</v>
      </c>
      <c r="D123" s="28">
        <v>0.28841508629370288</v>
      </c>
      <c r="E123" s="29">
        <v>30372</v>
      </c>
      <c r="F123" s="30">
        <v>0</v>
      </c>
      <c r="G123" s="9"/>
      <c r="H123" s="26" t="s">
        <v>180</v>
      </c>
      <c r="I123" s="43">
        <v>-3.4963063914046882E-2</v>
      </c>
      <c r="J123" s="37"/>
      <c r="K123" s="45">
        <f t="shared" si="4"/>
        <v>-0.11012490849925571</v>
      </c>
      <c r="L123" s="45">
        <f t="shared" si="3"/>
        <v>1.1099901074133962E-2</v>
      </c>
    </row>
    <row r="124" spans="2:13" x14ac:dyDescent="0.25">
      <c r="B124" s="26" t="s">
        <v>181</v>
      </c>
      <c r="C124" s="27">
        <v>5.9462662979059659E-2</v>
      </c>
      <c r="D124" s="28">
        <v>0.2364924864479119</v>
      </c>
      <c r="E124" s="29">
        <v>30372</v>
      </c>
      <c r="F124" s="30">
        <v>0</v>
      </c>
      <c r="G124" s="9"/>
      <c r="H124" s="26" t="s">
        <v>181</v>
      </c>
      <c r="I124" s="43">
        <v>-4.0068527300619813E-2</v>
      </c>
      <c r="J124" s="37"/>
      <c r="K124" s="45">
        <f t="shared" ref="K124:K165" si="5">((1-C124)/D124)*I124</f>
        <v>-0.15935367136484582</v>
      </c>
      <c r="L124" s="45">
        <f t="shared" ref="L124:L165" si="6">((0-C124)/D124)*I124</f>
        <v>1.0074659752324846E-2</v>
      </c>
      <c r="M124" s="6"/>
    </row>
    <row r="125" spans="2:13" ht="15" customHeight="1" x14ac:dyDescent="0.25">
      <c r="B125" s="26" t="s">
        <v>182</v>
      </c>
      <c r="C125" s="27">
        <v>1.037139470564994E-2</v>
      </c>
      <c r="D125" s="28">
        <v>0.101312224464</v>
      </c>
      <c r="E125" s="29">
        <v>30372</v>
      </c>
      <c r="F125" s="30">
        <v>0</v>
      </c>
      <c r="G125" s="9"/>
      <c r="H125" s="26" t="s">
        <v>182</v>
      </c>
      <c r="I125" s="43">
        <v>-1.0976568248792526E-2</v>
      </c>
      <c r="J125" s="37"/>
      <c r="K125" s="45">
        <f t="shared" si="5"/>
        <v>-0.10722028841475813</v>
      </c>
      <c r="L125" s="45">
        <f t="shared" si="6"/>
        <v>1.1236780400788106E-3</v>
      </c>
    </row>
    <row r="126" spans="2:13" x14ac:dyDescent="0.25">
      <c r="B126" s="26" t="s">
        <v>183</v>
      </c>
      <c r="C126" s="27">
        <v>5.5972606347952044E-4</v>
      </c>
      <c r="D126" s="28">
        <v>2.365229776407286E-2</v>
      </c>
      <c r="E126" s="29">
        <v>30372</v>
      </c>
      <c r="F126" s="30">
        <v>0</v>
      </c>
      <c r="H126" s="26" t="s">
        <v>183</v>
      </c>
      <c r="I126" s="43">
        <v>-3.3508857146278639E-3</v>
      </c>
      <c r="J126" s="37"/>
      <c r="K126" s="45">
        <f t="shared" si="5"/>
        <v>-0.14159343713508854</v>
      </c>
      <c r="L126" s="45">
        <f t="shared" si="6"/>
        <v>7.9297922296046918E-5</v>
      </c>
    </row>
    <row r="127" spans="2:13" x14ac:dyDescent="0.25">
      <c r="B127" s="26" t="s">
        <v>184</v>
      </c>
      <c r="C127" s="27">
        <v>1.0568945080995654E-2</v>
      </c>
      <c r="D127" s="28">
        <v>0.1022623430084114</v>
      </c>
      <c r="E127" s="29">
        <v>30372</v>
      </c>
      <c r="F127" s="30">
        <v>0</v>
      </c>
      <c r="H127" s="26" t="s">
        <v>184</v>
      </c>
      <c r="I127" s="43">
        <v>-4.5946337207764271E-3</v>
      </c>
      <c r="J127" s="37"/>
      <c r="K127" s="45">
        <f t="shared" si="5"/>
        <v>-4.4455008124939216E-2</v>
      </c>
      <c r="L127" s="45">
        <f t="shared" si="6"/>
        <v>4.7486132268827956E-4</v>
      </c>
    </row>
    <row r="128" spans="2:13" x14ac:dyDescent="0.25">
      <c r="B128" s="26" t="s">
        <v>185</v>
      </c>
      <c r="C128" s="27">
        <v>8.2641907019623331E-3</v>
      </c>
      <c r="D128" s="28">
        <v>9.0532666553056571E-2</v>
      </c>
      <c r="E128" s="29">
        <v>30372</v>
      </c>
      <c r="F128" s="30">
        <v>0</v>
      </c>
      <c r="H128" s="26" t="s">
        <v>185</v>
      </c>
      <c r="I128" s="43">
        <v>4.7980091820477256E-3</v>
      </c>
      <c r="J128" s="37"/>
      <c r="K128" s="45">
        <f t="shared" si="5"/>
        <v>5.2559564413016444E-2</v>
      </c>
      <c r="L128" s="45">
        <f t="shared" si="6"/>
        <v>-4.3798182887909198E-4</v>
      </c>
    </row>
    <row r="129" spans="2:12" x14ac:dyDescent="0.25">
      <c r="B129" s="26" t="s">
        <v>186</v>
      </c>
      <c r="C129" s="27">
        <v>0.22333069932832872</v>
      </c>
      <c r="D129" s="28">
        <v>0.41648506484737063</v>
      </c>
      <c r="E129" s="29">
        <v>30372</v>
      </c>
      <c r="F129" s="30">
        <v>0</v>
      </c>
      <c r="H129" s="26" t="s">
        <v>186</v>
      </c>
      <c r="I129" s="43">
        <v>6.7221163408091325E-2</v>
      </c>
      <c r="J129" s="37"/>
      <c r="K129" s="45">
        <f t="shared" si="5"/>
        <v>0.12535530894398658</v>
      </c>
      <c r="L129" s="45">
        <f t="shared" si="6"/>
        <v>-3.6045829012126877E-2</v>
      </c>
    </row>
    <row r="130" spans="2:12" x14ac:dyDescent="0.25">
      <c r="B130" s="26" t="s">
        <v>187</v>
      </c>
      <c r="C130" s="27">
        <v>0.53141050967996839</v>
      </c>
      <c r="D130" s="28">
        <v>0.49902061974702822</v>
      </c>
      <c r="E130" s="29">
        <v>30372</v>
      </c>
      <c r="F130" s="30">
        <v>0</v>
      </c>
      <c r="H130" s="26" t="s">
        <v>187</v>
      </c>
      <c r="I130" s="43">
        <v>-1.2603834909728868E-3</v>
      </c>
      <c r="J130" s="37"/>
      <c r="K130" s="45">
        <f t="shared" si="5"/>
        <v>-1.1835231536968657E-3</v>
      </c>
      <c r="L130" s="45">
        <f t="shared" si="6"/>
        <v>1.3421910975735954E-3</v>
      </c>
    </row>
    <row r="131" spans="2:12" x14ac:dyDescent="0.25">
      <c r="B131" s="26" t="s">
        <v>188</v>
      </c>
      <c r="C131" s="27">
        <v>2.9632556301856972E-3</v>
      </c>
      <c r="D131" s="28">
        <v>5.4355975069210971E-2</v>
      </c>
      <c r="E131" s="29">
        <v>30372</v>
      </c>
      <c r="F131" s="30">
        <v>0</v>
      </c>
      <c r="H131" s="26" t="s">
        <v>188</v>
      </c>
      <c r="I131" s="43">
        <v>7.3932228280372018E-3</v>
      </c>
      <c r="J131" s="37"/>
      <c r="K131" s="45">
        <f t="shared" si="5"/>
        <v>0.13561185885233359</v>
      </c>
      <c r="L131" s="45">
        <f t="shared" si="6"/>
        <v>-4.0304693536457383E-4</v>
      </c>
    </row>
    <row r="132" spans="2:12" x14ac:dyDescent="0.25">
      <c r="B132" s="26" t="s">
        <v>189</v>
      </c>
      <c r="C132" s="27">
        <v>4.0497826945871196E-3</v>
      </c>
      <c r="D132" s="28">
        <v>6.3509957947077117E-2</v>
      </c>
      <c r="E132" s="29">
        <v>30372</v>
      </c>
      <c r="F132" s="30">
        <v>0</v>
      </c>
      <c r="H132" s="26" t="s">
        <v>189</v>
      </c>
      <c r="I132" s="43">
        <v>1.5889639748384798E-3</v>
      </c>
      <c r="J132" s="37"/>
      <c r="K132" s="45">
        <f t="shared" si="5"/>
        <v>2.4917809225280529E-2</v>
      </c>
      <c r="L132" s="45">
        <f t="shared" si="6"/>
        <v>-1.0132204485138368E-4</v>
      </c>
    </row>
    <row r="133" spans="2:12" x14ac:dyDescent="0.25">
      <c r="B133" s="26" t="s">
        <v>190</v>
      </c>
      <c r="C133" s="27">
        <v>3.2925062557618857E-4</v>
      </c>
      <c r="D133" s="28">
        <v>1.8142575809039496E-2</v>
      </c>
      <c r="E133" s="29">
        <v>30372</v>
      </c>
      <c r="F133" s="30">
        <v>0</v>
      </c>
      <c r="H133" s="26" t="s">
        <v>190</v>
      </c>
      <c r="I133" s="43">
        <v>-2.802687656576981E-3</v>
      </c>
      <c r="J133" s="37"/>
      <c r="K133" s="45">
        <f t="shared" si="5"/>
        <v>-0.15443037964415093</v>
      </c>
      <c r="L133" s="45">
        <f t="shared" si="6"/>
        <v>5.086304579545186E-5</v>
      </c>
    </row>
    <row r="134" spans="2:12" x14ac:dyDescent="0.25">
      <c r="B134" s="26" t="s">
        <v>191</v>
      </c>
      <c r="C134" s="27">
        <v>6.91426313709996E-4</v>
      </c>
      <c r="D134" s="28">
        <v>2.628632712316099E-2</v>
      </c>
      <c r="E134" s="29">
        <v>30372</v>
      </c>
      <c r="F134" s="30">
        <v>0</v>
      </c>
      <c r="H134" s="26" t="s">
        <v>191</v>
      </c>
      <c r="I134" s="43">
        <v>-2.6917928914629557E-3</v>
      </c>
      <c r="J134" s="37"/>
      <c r="K134" s="45">
        <f t="shared" si="5"/>
        <v>-0.10233197290832735</v>
      </c>
      <c r="L134" s="45">
        <f t="shared" si="6"/>
        <v>7.0803974533783864E-5</v>
      </c>
    </row>
    <row r="135" spans="2:12" x14ac:dyDescent="0.25">
      <c r="B135" s="26" t="s">
        <v>192</v>
      </c>
      <c r="C135" s="27">
        <v>3.0784933491373633E-2</v>
      </c>
      <c r="D135" s="28">
        <v>0.17273738386936138</v>
      </c>
      <c r="E135" s="29">
        <v>30372</v>
      </c>
      <c r="F135" s="30">
        <v>0</v>
      </c>
      <c r="H135" s="26" t="s">
        <v>192</v>
      </c>
      <c r="I135" s="43">
        <v>-2.8485450834836577E-2</v>
      </c>
      <c r="J135" s="37"/>
      <c r="K135" s="45">
        <f t="shared" si="5"/>
        <v>-0.15982949091259968</v>
      </c>
      <c r="L135" s="45">
        <f t="shared" si="6"/>
        <v>5.0766237729143841E-3</v>
      </c>
    </row>
    <row r="136" spans="2:12" x14ac:dyDescent="0.25">
      <c r="B136" s="26" t="s">
        <v>193</v>
      </c>
      <c r="C136" s="27">
        <v>3.7863821941261687E-3</v>
      </c>
      <c r="D136" s="28">
        <v>6.1417991687529788E-2</v>
      </c>
      <c r="E136" s="29">
        <v>30372</v>
      </c>
      <c r="F136" s="30">
        <v>0</v>
      </c>
      <c r="H136" s="26" t="s">
        <v>193</v>
      </c>
      <c r="I136" s="43">
        <v>-1.1855021568858154E-2</v>
      </c>
      <c r="J136" s="37"/>
      <c r="K136" s="45">
        <f t="shared" si="5"/>
        <v>-0.19229111212825215</v>
      </c>
      <c r="L136" s="45">
        <f t="shared" si="6"/>
        <v>7.3085493917933019E-4</v>
      </c>
    </row>
    <row r="137" spans="2:12" x14ac:dyDescent="0.25">
      <c r="B137" s="26" t="s">
        <v>194</v>
      </c>
      <c r="C137" s="27">
        <v>2.0742789411299883E-3</v>
      </c>
      <c r="D137" s="28">
        <v>4.5497741310397091E-2</v>
      </c>
      <c r="E137" s="29">
        <v>30372</v>
      </c>
      <c r="F137" s="30">
        <v>0</v>
      </c>
      <c r="H137" s="26" t="s">
        <v>194</v>
      </c>
      <c r="I137" s="43">
        <v>-8.1413513280143741E-3</v>
      </c>
      <c r="J137" s="37"/>
      <c r="K137" s="45">
        <f t="shared" si="5"/>
        <v>-0.17856851044484137</v>
      </c>
      <c r="L137" s="45">
        <f t="shared" si="6"/>
        <v>3.7117081256474995E-4</v>
      </c>
    </row>
    <row r="138" spans="2:12" x14ac:dyDescent="0.25">
      <c r="B138" s="26" t="s">
        <v>195</v>
      </c>
      <c r="C138" s="27">
        <v>1.1523771895166602E-3</v>
      </c>
      <c r="D138" s="28">
        <v>3.392767477952216E-2</v>
      </c>
      <c r="E138" s="29">
        <v>30372</v>
      </c>
      <c r="F138" s="30">
        <v>0</v>
      </c>
      <c r="H138" s="26" t="s">
        <v>195</v>
      </c>
      <c r="I138" s="43">
        <v>-2.5384712254665292E-3</v>
      </c>
      <c r="J138" s="37"/>
      <c r="K138" s="45">
        <f t="shared" si="5"/>
        <v>-7.4733855638714305E-2</v>
      </c>
      <c r="L138" s="45">
        <f t="shared" si="6"/>
        <v>8.622094957823783E-5</v>
      </c>
    </row>
    <row r="139" spans="2:12" x14ac:dyDescent="0.25">
      <c r="B139" s="26" t="s">
        <v>196</v>
      </c>
      <c r="C139" s="27">
        <v>7.539839325694719E-3</v>
      </c>
      <c r="D139" s="28">
        <v>8.6505702324577105E-2</v>
      </c>
      <c r="E139" s="29">
        <v>30372</v>
      </c>
      <c r="F139" s="30">
        <v>0</v>
      </c>
      <c r="H139" s="26" t="s">
        <v>196</v>
      </c>
      <c r="I139" s="43">
        <v>-6.0110916929274867E-3</v>
      </c>
      <c r="J139" s="37"/>
      <c r="K139" s="45">
        <f t="shared" si="5"/>
        <v>-6.8963881768241114E-2</v>
      </c>
      <c r="L139" s="45">
        <f t="shared" si="6"/>
        <v>5.239269125477628E-4</v>
      </c>
    </row>
    <row r="140" spans="2:12" x14ac:dyDescent="0.25">
      <c r="B140" s="26" t="s">
        <v>197</v>
      </c>
      <c r="C140" s="27">
        <v>0.92140787567496374</v>
      </c>
      <c r="D140" s="28">
        <v>0.26910553074819998</v>
      </c>
      <c r="E140" s="29">
        <v>30372</v>
      </c>
      <c r="F140" s="30">
        <v>0</v>
      </c>
      <c r="H140" s="26" t="s">
        <v>197</v>
      </c>
      <c r="I140" s="43">
        <v>1.5988792163224887E-2</v>
      </c>
      <c r="J140" s="37"/>
      <c r="K140" s="45">
        <f t="shared" si="5"/>
        <v>4.6695180809015789E-3</v>
      </c>
      <c r="L140" s="45">
        <f t="shared" si="6"/>
        <v>-5.4745062209480777E-2</v>
      </c>
    </row>
    <row r="141" spans="2:12" x14ac:dyDescent="0.25">
      <c r="B141" s="26" t="s">
        <v>198</v>
      </c>
      <c r="C141" s="27">
        <v>5.9265112603713952E-4</v>
      </c>
      <c r="D141" s="28">
        <v>2.4337612718444267E-2</v>
      </c>
      <c r="E141" s="29">
        <v>30372</v>
      </c>
      <c r="F141" s="30">
        <v>0</v>
      </c>
      <c r="H141" s="26" t="s">
        <v>198</v>
      </c>
      <c r="I141" s="43">
        <v>-1.3366652537822086E-4</v>
      </c>
      <c r="J141" s="37"/>
      <c r="K141" s="45">
        <f t="shared" si="5"/>
        <v>-5.4889240496543354E-3</v>
      </c>
      <c r="L141" s="45">
        <f t="shared" si="6"/>
        <v>3.2549460662113084E-6</v>
      </c>
    </row>
    <row r="142" spans="2:12" x14ac:dyDescent="0.25">
      <c r="B142" s="26" t="s">
        <v>199</v>
      </c>
      <c r="C142" s="27">
        <v>1.8767285657842747E-3</v>
      </c>
      <c r="D142" s="28">
        <v>4.3281267693370186E-2</v>
      </c>
      <c r="E142" s="29">
        <v>30372</v>
      </c>
      <c r="F142" s="30">
        <v>0</v>
      </c>
      <c r="H142" s="26" t="s">
        <v>199</v>
      </c>
      <c r="I142" s="43">
        <v>3.201812424929478E-3</v>
      </c>
      <c r="J142" s="37"/>
      <c r="K142" s="45">
        <f t="shared" si="5"/>
        <v>7.3838028838024594E-2</v>
      </c>
      <c r="L142" s="45">
        <f t="shared" si="6"/>
        <v>-1.3883449261973944E-4</v>
      </c>
    </row>
    <row r="143" spans="2:12" x14ac:dyDescent="0.25">
      <c r="B143" s="26" t="s">
        <v>200</v>
      </c>
      <c r="C143" s="27">
        <v>2.7624127485842222E-2</v>
      </c>
      <c r="D143" s="28">
        <v>0.16389606309142793</v>
      </c>
      <c r="E143" s="29">
        <v>30372</v>
      </c>
      <c r="F143" s="30">
        <v>0</v>
      </c>
      <c r="H143" s="26" t="s">
        <v>200</v>
      </c>
      <c r="I143" s="43">
        <v>1.2637862855035367E-2</v>
      </c>
      <c r="J143" s="37"/>
      <c r="K143" s="45">
        <f t="shared" si="5"/>
        <v>7.4978939021397434E-2</v>
      </c>
      <c r="L143" s="45">
        <f t="shared" si="6"/>
        <v>-2.1300690698185906E-3</v>
      </c>
    </row>
    <row r="144" spans="2:12" x14ac:dyDescent="0.25">
      <c r="B144" s="26" t="s">
        <v>201</v>
      </c>
      <c r="C144" s="27">
        <v>3.9510075069142635E-4</v>
      </c>
      <c r="D144" s="28">
        <v>1.9873541458270368E-2</v>
      </c>
      <c r="E144" s="29">
        <v>30372</v>
      </c>
      <c r="F144" s="30">
        <v>0</v>
      </c>
      <c r="H144" s="26" t="s">
        <v>201</v>
      </c>
      <c r="I144" s="43">
        <v>3.0143617775762379E-3</v>
      </c>
      <c r="J144" s="37"/>
      <c r="K144" s="45">
        <f t="shared" si="5"/>
        <v>0.15161720457835823</v>
      </c>
      <c r="L144" s="45">
        <f t="shared" si="6"/>
        <v>-5.9927748845200886E-5</v>
      </c>
    </row>
    <row r="145" spans="2:12" x14ac:dyDescent="0.25">
      <c r="B145" s="26" t="s">
        <v>202</v>
      </c>
      <c r="C145" s="27">
        <v>1.185302252074279E-3</v>
      </c>
      <c r="D145" s="28">
        <v>3.4408375315059261E-2</v>
      </c>
      <c r="E145" s="29">
        <v>30372</v>
      </c>
      <c r="F145" s="30">
        <v>0</v>
      </c>
      <c r="H145" s="26" t="s">
        <v>202</v>
      </c>
      <c r="I145" s="43">
        <v>1.849145075297222E-3</v>
      </c>
      <c r="J145" s="37"/>
      <c r="K145" s="45">
        <f t="shared" si="5"/>
        <v>5.3677433548183766E-2</v>
      </c>
      <c r="L145" s="45">
        <f t="shared" si="6"/>
        <v>-6.3699486014458579E-5</v>
      </c>
    </row>
    <row r="146" spans="2:12" x14ac:dyDescent="0.25">
      <c r="B146" s="26" t="s">
        <v>203</v>
      </c>
      <c r="C146" s="27">
        <v>7.5727643882523383E-4</v>
      </c>
      <c r="D146" s="28">
        <v>2.7508687473841803E-2</v>
      </c>
      <c r="E146" s="29">
        <v>30372</v>
      </c>
      <c r="F146" s="30">
        <v>0</v>
      </c>
      <c r="H146" s="26" t="s">
        <v>203</v>
      </c>
      <c r="I146" s="43">
        <v>2.6111727271873986E-3</v>
      </c>
      <c r="J146" s="37"/>
      <c r="K146" s="45">
        <f t="shared" si="5"/>
        <v>9.4849866976914041E-2</v>
      </c>
      <c r="L146" s="45">
        <f t="shared" si="6"/>
        <v>-7.1882004035356129E-5</v>
      </c>
    </row>
    <row r="147" spans="2:12" x14ac:dyDescent="0.25">
      <c r="B147" s="26" t="s">
        <v>204</v>
      </c>
      <c r="C147" s="27">
        <v>1.3170025023047545E-4</v>
      </c>
      <c r="D147" s="28">
        <v>1.1475506136341846E-2</v>
      </c>
      <c r="E147" s="29">
        <v>30372</v>
      </c>
      <c r="F147" s="30">
        <v>0</v>
      </c>
      <c r="H147" s="26" t="s">
        <v>204</v>
      </c>
      <c r="I147" s="43">
        <v>-7.6278551228223419E-4</v>
      </c>
      <c r="J147" s="37"/>
      <c r="K147" s="45">
        <f t="shared" si="5"/>
        <v>-6.6461996898249456E-2</v>
      </c>
      <c r="L147" s="45">
        <f t="shared" si="6"/>
        <v>8.7542145545639444E-6</v>
      </c>
    </row>
    <row r="148" spans="2:12" x14ac:dyDescent="0.25">
      <c r="B148" s="26" t="s">
        <v>205</v>
      </c>
      <c r="C148" s="27">
        <v>1.5474779402080861E-3</v>
      </c>
      <c r="D148" s="28">
        <v>3.9308194131384061E-2</v>
      </c>
      <c r="E148" s="29">
        <v>30372</v>
      </c>
      <c r="F148" s="30">
        <v>0</v>
      </c>
      <c r="H148" s="26" t="s">
        <v>205</v>
      </c>
      <c r="I148" s="43">
        <v>-3.7185986417050568E-3</v>
      </c>
      <c r="J148" s="37"/>
      <c r="K148" s="45">
        <f t="shared" si="5"/>
        <v>-9.4454712926487702E-2</v>
      </c>
      <c r="L148" s="45">
        <f t="shared" si="6"/>
        <v>1.4639312473355059E-4</v>
      </c>
    </row>
    <row r="149" spans="2:12" x14ac:dyDescent="0.25">
      <c r="B149" s="26" t="s">
        <v>206</v>
      </c>
      <c r="C149" s="27">
        <v>1.8108784406690372E-3</v>
      </c>
      <c r="D149" s="28">
        <v>4.2516569443185298E-2</v>
      </c>
      <c r="E149" s="29">
        <v>30372</v>
      </c>
      <c r="F149" s="30">
        <v>0</v>
      </c>
      <c r="H149" s="26" t="s">
        <v>206</v>
      </c>
      <c r="I149" s="43">
        <v>-5.4003540251778446E-3</v>
      </c>
      <c r="J149" s="37"/>
      <c r="K149" s="45">
        <f t="shared" si="5"/>
        <v>-0.12678761977033615</v>
      </c>
      <c r="L149" s="45">
        <f t="shared" si="6"/>
        <v>2.3001349366258165E-4</v>
      </c>
    </row>
    <row r="150" spans="2:12" x14ac:dyDescent="0.25">
      <c r="B150" s="26" t="s">
        <v>207</v>
      </c>
      <c r="C150" s="27">
        <v>7.0163308310285777E-2</v>
      </c>
      <c r="D150" s="28">
        <v>0.25542624491784383</v>
      </c>
      <c r="E150" s="29">
        <v>30372</v>
      </c>
      <c r="F150" s="30">
        <v>0</v>
      </c>
      <c r="H150" s="26" t="s">
        <v>207</v>
      </c>
      <c r="I150" s="43">
        <v>-3.4893091858810177E-2</v>
      </c>
      <c r="J150" s="37"/>
      <c r="K150" s="45">
        <f t="shared" si="5"/>
        <v>-0.12702248787025405</v>
      </c>
      <c r="L150" s="45">
        <f t="shared" si="6"/>
        <v>9.5848207093060193E-3</v>
      </c>
    </row>
    <row r="151" spans="2:12" x14ac:dyDescent="0.25">
      <c r="B151" s="26" t="s">
        <v>208</v>
      </c>
      <c r="C151" s="27">
        <v>4.6951139207164497E-2</v>
      </c>
      <c r="D151" s="28">
        <v>0.21153771075555314</v>
      </c>
      <c r="E151" s="29">
        <v>30372</v>
      </c>
      <c r="F151" s="30">
        <v>0</v>
      </c>
      <c r="H151" s="26" t="s">
        <v>208</v>
      </c>
      <c r="I151" s="43">
        <v>-2.8710927054857706E-2</v>
      </c>
      <c r="J151" s="37"/>
      <c r="K151" s="45">
        <f t="shared" si="5"/>
        <v>-0.12935242715923181</v>
      </c>
      <c r="L151" s="45">
        <f t="shared" si="6"/>
        <v>6.3724369905708766E-3</v>
      </c>
    </row>
    <row r="152" spans="2:12" x14ac:dyDescent="0.25">
      <c r="B152" s="26" t="s">
        <v>209</v>
      </c>
      <c r="C152" s="27">
        <v>1.6462531278809428E-4</v>
      </c>
      <c r="D152" s="28">
        <v>1.2829794654605355E-2</v>
      </c>
      <c r="E152" s="29">
        <v>30372</v>
      </c>
      <c r="F152" s="30">
        <v>0</v>
      </c>
      <c r="H152" s="26" t="s">
        <v>209</v>
      </c>
      <c r="I152" s="43">
        <v>-1.5350550422908544E-3</v>
      </c>
      <c r="J152" s="37"/>
      <c r="K152" s="45">
        <f t="shared" si="5"/>
        <v>-0.11962797337706735</v>
      </c>
      <c r="L152" s="45">
        <f t="shared" si="6"/>
        <v>1.9697035165980724E-5</v>
      </c>
    </row>
    <row r="153" spans="2:12" x14ac:dyDescent="0.25">
      <c r="B153" s="26" t="s">
        <v>210</v>
      </c>
      <c r="C153" s="27">
        <v>9.5746081917555639E-2</v>
      </c>
      <c r="D153" s="28">
        <v>0.29424754955693411</v>
      </c>
      <c r="E153" s="29">
        <v>30372</v>
      </c>
      <c r="F153" s="30">
        <v>0</v>
      </c>
      <c r="H153" s="26" t="s">
        <v>210</v>
      </c>
      <c r="I153" s="43">
        <v>-1.9943167338295972E-2</v>
      </c>
      <c r="J153" s="37"/>
      <c r="K153" s="45">
        <f t="shared" si="5"/>
        <v>-6.1287467752177895E-2</v>
      </c>
      <c r="L153" s="45">
        <f t="shared" si="6"/>
        <v>6.4893663058306619E-3</v>
      </c>
    </row>
    <row r="154" spans="2:12" x14ac:dyDescent="0.25">
      <c r="B154" s="26" t="s">
        <v>211</v>
      </c>
      <c r="C154" s="27">
        <v>1.7779533781114183E-3</v>
      </c>
      <c r="D154" s="28">
        <v>4.2128976927607198E-2</v>
      </c>
      <c r="E154" s="29">
        <v>30372</v>
      </c>
      <c r="F154" s="30">
        <v>0</v>
      </c>
      <c r="H154" s="26" t="s">
        <v>211</v>
      </c>
      <c r="I154" s="43">
        <v>-4.7351542225439061E-3</v>
      </c>
      <c r="J154" s="37"/>
      <c r="K154" s="45">
        <f t="shared" si="5"/>
        <v>-0.11219677485214737</v>
      </c>
      <c r="L154" s="45">
        <f t="shared" si="6"/>
        <v>1.99835933835212E-4</v>
      </c>
    </row>
    <row r="155" spans="2:12" x14ac:dyDescent="0.25">
      <c r="B155" s="26" t="s">
        <v>212</v>
      </c>
      <c r="C155" s="27">
        <v>1.4684577900698012E-2</v>
      </c>
      <c r="D155" s="28">
        <v>0.12028889175253171</v>
      </c>
      <c r="E155" s="29">
        <v>30372</v>
      </c>
      <c r="F155" s="30">
        <v>0</v>
      </c>
      <c r="H155" s="26" t="s">
        <v>212</v>
      </c>
      <c r="I155" s="43">
        <v>-1.3785267210924112E-2</v>
      </c>
      <c r="J155" s="37"/>
      <c r="K155" s="45">
        <f t="shared" si="5"/>
        <v>-0.11291845974129595</v>
      </c>
      <c r="L155" s="45">
        <f t="shared" si="6"/>
        <v>1.6828721862132592E-3</v>
      </c>
    </row>
    <row r="156" spans="2:12" x14ac:dyDescent="0.25">
      <c r="B156" s="26" t="s">
        <v>213</v>
      </c>
      <c r="C156" s="27">
        <v>8.3958909521928103E-3</v>
      </c>
      <c r="D156" s="28">
        <v>9.1245131873717147E-2</v>
      </c>
      <c r="E156" s="29">
        <v>30372</v>
      </c>
      <c r="F156" s="30">
        <v>0</v>
      </c>
      <c r="H156" s="26" t="s">
        <v>213</v>
      </c>
      <c r="I156" s="43">
        <v>-1.0681874737393715E-2</v>
      </c>
      <c r="J156" s="37"/>
      <c r="K156" s="45">
        <f t="shared" si="5"/>
        <v>-0.11608499724229801</v>
      </c>
      <c r="L156" s="45">
        <f t="shared" si="6"/>
        <v>9.8288920864581463E-4</v>
      </c>
    </row>
    <row r="157" spans="2:12" x14ac:dyDescent="0.25">
      <c r="B157" s="26" t="s">
        <v>214</v>
      </c>
      <c r="C157" s="27">
        <v>0.56077966548136438</v>
      </c>
      <c r="D157" s="28">
        <v>0.4963002540457962</v>
      </c>
      <c r="E157" s="29">
        <v>30372</v>
      </c>
      <c r="F157" s="30">
        <v>0</v>
      </c>
      <c r="H157" s="26" t="s">
        <v>214</v>
      </c>
      <c r="I157" s="43">
        <v>7.2722210593643144E-2</v>
      </c>
      <c r="J157" s="37"/>
      <c r="K157" s="45">
        <f t="shared" si="5"/>
        <v>6.4358366540201772E-2</v>
      </c>
      <c r="L157" s="45">
        <f t="shared" si="6"/>
        <v>-8.2170292272317577E-2</v>
      </c>
    </row>
    <row r="158" spans="2:12" x14ac:dyDescent="0.25">
      <c r="B158" s="26" t="s">
        <v>215</v>
      </c>
      <c r="C158" s="27">
        <v>7.6386145133675743E-3</v>
      </c>
      <c r="D158" s="28">
        <v>8.7066156861530061E-2</v>
      </c>
      <c r="E158" s="29">
        <v>30372</v>
      </c>
      <c r="F158" s="30">
        <v>0</v>
      </c>
      <c r="H158" s="26" t="s">
        <v>215</v>
      </c>
      <c r="I158" s="43">
        <v>4.9994659965899996E-3</v>
      </c>
      <c r="J158" s="37"/>
      <c r="K158" s="45">
        <f t="shared" si="5"/>
        <v>5.6982841346262358E-2</v>
      </c>
      <c r="L158" s="45">
        <f t="shared" si="6"/>
        <v>-4.386204111590201E-4</v>
      </c>
    </row>
    <row r="159" spans="2:12" x14ac:dyDescent="0.25">
      <c r="B159" s="26" t="s">
        <v>216</v>
      </c>
      <c r="C159" s="27">
        <v>5.5972606347952044E-4</v>
      </c>
      <c r="D159" s="28">
        <v>2.3652297764071788E-2</v>
      </c>
      <c r="E159" s="29">
        <v>30372</v>
      </c>
      <c r="F159" s="30">
        <v>0</v>
      </c>
      <c r="H159" s="26" t="s">
        <v>216</v>
      </c>
      <c r="I159" s="43">
        <v>2.6670514346971391E-3</v>
      </c>
      <c r="J159" s="37"/>
      <c r="K159" s="45">
        <f t="shared" si="5"/>
        <v>0.11269766020557732</v>
      </c>
      <c r="L159" s="45">
        <f t="shared" si="6"/>
        <v>-6.3115144901822239E-5</v>
      </c>
    </row>
    <row r="160" spans="2:12" x14ac:dyDescent="0.25">
      <c r="B160" s="26" t="s">
        <v>217</v>
      </c>
      <c r="C160" s="27">
        <v>7.7044646384828136E-2</v>
      </c>
      <c r="D160" s="28">
        <v>0.26666666493210989</v>
      </c>
      <c r="E160" s="29">
        <v>30372</v>
      </c>
      <c r="F160" s="30">
        <v>0</v>
      </c>
      <c r="H160" s="26" t="s">
        <v>217</v>
      </c>
      <c r="I160" s="43">
        <v>-5.2122511763884657E-3</v>
      </c>
      <c r="J160" s="37"/>
      <c r="K160" s="45">
        <f t="shared" si="5"/>
        <v>-1.8040031845973144E-2</v>
      </c>
      <c r="L160" s="45">
        <f t="shared" si="6"/>
        <v>1.505910192621902E-3</v>
      </c>
    </row>
    <row r="161" spans="2:13" x14ac:dyDescent="0.25">
      <c r="B161" s="26" t="s">
        <v>218</v>
      </c>
      <c r="C161" s="27">
        <v>2.6340050046095084E-4</v>
      </c>
      <c r="D161" s="28">
        <v>1.6227747567559073E-2</v>
      </c>
      <c r="E161" s="29">
        <v>30372</v>
      </c>
      <c r="F161" s="30">
        <v>0</v>
      </c>
      <c r="H161" s="26" t="s">
        <v>218</v>
      </c>
      <c r="I161" s="43">
        <v>-2.3224693779983238E-3</v>
      </c>
      <c r="J161" s="37"/>
      <c r="K161" s="45">
        <f t="shared" si="5"/>
        <v>-0.14307947721860578</v>
      </c>
      <c r="L161" s="45">
        <f t="shared" si="6"/>
        <v>3.7697135349388952E-5</v>
      </c>
    </row>
    <row r="162" spans="2:13" x14ac:dyDescent="0.25">
      <c r="B162" s="26" t="s">
        <v>219</v>
      </c>
      <c r="C162" s="27">
        <v>9.1663374160410899E-2</v>
      </c>
      <c r="D162" s="28">
        <v>0.28855491932806127</v>
      </c>
      <c r="E162" s="29">
        <v>30372</v>
      </c>
      <c r="F162" s="30">
        <v>0</v>
      </c>
      <c r="H162" s="26" t="s">
        <v>219</v>
      </c>
      <c r="I162" s="43">
        <v>-3.4994676610782378E-2</v>
      </c>
      <c r="J162" s="37"/>
      <c r="K162" s="45">
        <f t="shared" si="5"/>
        <v>-0.1101590870431383</v>
      </c>
      <c r="L162" s="45">
        <f t="shared" si="6"/>
        <v>1.1116532489781681E-2</v>
      </c>
    </row>
    <row r="163" spans="2:13" x14ac:dyDescent="0.25">
      <c r="B163" s="26" t="s">
        <v>220</v>
      </c>
      <c r="C163" s="27">
        <v>2.0808639536415117E-2</v>
      </c>
      <c r="D163" s="28">
        <v>0.14274561621419368</v>
      </c>
      <c r="E163" s="29">
        <v>30372</v>
      </c>
      <c r="F163" s="30">
        <v>0</v>
      </c>
      <c r="H163" s="26" t="s">
        <v>220</v>
      </c>
      <c r="I163" s="43">
        <v>-6.8848707966739095E-3</v>
      </c>
      <c r="J163" s="37"/>
      <c r="K163" s="45">
        <f t="shared" si="5"/>
        <v>-4.7228112363851285E-2</v>
      </c>
      <c r="L163" s="45">
        <f t="shared" si="6"/>
        <v>1.0036370885660392E-3</v>
      </c>
    </row>
    <row r="164" spans="2:13" x14ac:dyDescent="0.25">
      <c r="B164" s="26" t="s">
        <v>221</v>
      </c>
      <c r="C164" s="27">
        <v>0.28987225075727641</v>
      </c>
      <c r="D164" s="28">
        <v>0.4537103775808965</v>
      </c>
      <c r="E164" s="29">
        <v>30372</v>
      </c>
      <c r="F164" s="30">
        <v>0</v>
      </c>
      <c r="H164" s="26" t="s">
        <v>221</v>
      </c>
      <c r="I164" s="43">
        <v>-1.0109614026349975E-2</v>
      </c>
      <c r="J164" s="37"/>
      <c r="K164" s="45">
        <f t="shared" si="5"/>
        <v>-1.5823128164981284E-2</v>
      </c>
      <c r="L164" s="45">
        <f t="shared" si="6"/>
        <v>6.458958659333049E-3</v>
      </c>
    </row>
    <row r="165" spans="2:13" x14ac:dyDescent="0.25">
      <c r="B165" s="26" t="s">
        <v>51</v>
      </c>
      <c r="C165" s="27">
        <v>0.24621361780587384</v>
      </c>
      <c r="D165" s="28">
        <v>0.43081154007034145</v>
      </c>
      <c r="E165" s="29">
        <v>30372</v>
      </c>
      <c r="F165" s="30">
        <v>0</v>
      </c>
      <c r="H165" s="26" t="s">
        <v>51</v>
      </c>
      <c r="I165" s="43">
        <v>-2.0509446859356861E-3</v>
      </c>
      <c r="J165" s="37"/>
      <c r="K165" s="45">
        <f t="shared" si="5"/>
        <v>-3.5885161633305083E-3</v>
      </c>
      <c r="L165" s="45">
        <f t="shared" si="6"/>
        <v>1.172137847007318E-3</v>
      </c>
    </row>
    <row r="166" spans="2:13" ht="15" thickBot="1" x14ac:dyDescent="0.3">
      <c r="B166" s="31" t="s">
        <v>52</v>
      </c>
      <c r="C166" s="32">
        <v>2.2735414197286974</v>
      </c>
      <c r="D166" s="33">
        <v>1.6591775379872686</v>
      </c>
      <c r="E166" s="34">
        <v>30372</v>
      </c>
      <c r="F166" s="35">
        <v>0</v>
      </c>
      <c r="H166" s="31" t="s">
        <v>52</v>
      </c>
      <c r="I166" s="44">
        <v>-3.5317930199082116E-2</v>
      </c>
      <c r="J166" s="37"/>
      <c r="K166" s="12"/>
      <c r="M166" s="12" t="str">
        <f>"((memsleep-"&amp;C166&amp;")/"&amp;D166&amp;")*("&amp;I166&amp;")"</f>
        <v>((memsleep-2.2735414197287)/1.65917753798727)*(-0.0353179301990821)</v>
      </c>
    </row>
    <row r="167" spans="2:13" ht="15" thickTop="1" x14ac:dyDescent="0.25">
      <c r="B167" s="36" t="s">
        <v>46</v>
      </c>
      <c r="C167" s="36"/>
      <c r="D167" s="36"/>
      <c r="E167" s="36"/>
      <c r="F167" s="36"/>
      <c r="H167" s="36" t="s">
        <v>7</v>
      </c>
      <c r="I167" s="36"/>
      <c r="J167" s="37"/>
    </row>
  </sheetData>
  <mergeCells count="7">
    <mergeCell ref="B167:F167"/>
    <mergeCell ref="H4:I4"/>
    <mergeCell ref="H5:H6"/>
    <mergeCell ref="H167:I167"/>
    <mergeCell ref="K5:L5"/>
    <mergeCell ref="B5:F5"/>
    <mergeCell ref="B6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4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3</v>
      </c>
      <c r="B1" s="12" t="s">
        <v>77</v>
      </c>
    </row>
    <row r="4" spans="1:12" ht="15" thickBot="1" x14ac:dyDescent="0.3">
      <c r="H4" s="46" t="s">
        <v>6</v>
      </c>
      <c r="I4" s="46"/>
      <c r="J4" s="67"/>
    </row>
    <row r="5" spans="1:12" ht="15.6" thickTop="1" thickBot="1" x14ac:dyDescent="0.3">
      <c r="B5" s="46" t="s">
        <v>0</v>
      </c>
      <c r="C5" s="46"/>
      <c r="D5" s="46"/>
      <c r="E5" s="46"/>
      <c r="F5" s="46"/>
      <c r="G5" s="10"/>
      <c r="H5" s="68" t="s">
        <v>45</v>
      </c>
      <c r="I5" s="69" t="s">
        <v>4</v>
      </c>
      <c r="J5" s="67"/>
      <c r="K5" s="14" t="s">
        <v>8</v>
      </c>
      <c r="L5" s="14"/>
    </row>
    <row r="6" spans="1:12" ht="15.6" thickTop="1" thickBot="1" x14ac:dyDescent="0.3">
      <c r="B6" s="47" t="s">
        <v>45</v>
      </c>
      <c r="C6" s="48" t="s">
        <v>1</v>
      </c>
      <c r="D6" s="49" t="s">
        <v>222</v>
      </c>
      <c r="E6" s="49" t="s">
        <v>223</v>
      </c>
      <c r="F6" s="50" t="s">
        <v>2</v>
      </c>
      <c r="G6" s="11"/>
      <c r="H6" s="70"/>
      <c r="I6" s="71" t="s">
        <v>5</v>
      </c>
      <c r="J6" s="67"/>
      <c r="K6" s="1" t="s">
        <v>9</v>
      </c>
      <c r="L6" s="1" t="s">
        <v>10</v>
      </c>
    </row>
    <row r="7" spans="1:12" ht="15" thickTop="1" x14ac:dyDescent="0.25">
      <c r="B7" s="51" t="s">
        <v>65</v>
      </c>
      <c r="C7" s="52">
        <v>0.19251706558368617</v>
      </c>
      <c r="D7" s="53">
        <v>0.39429389888356942</v>
      </c>
      <c r="E7" s="54">
        <v>11573</v>
      </c>
      <c r="F7" s="55">
        <v>0</v>
      </c>
      <c r="G7" s="11"/>
      <c r="H7" s="51" t="s">
        <v>65</v>
      </c>
      <c r="I7" s="72">
        <v>-3.1177010412215588E-3</v>
      </c>
      <c r="J7" s="67"/>
      <c r="K7" s="75">
        <f>((1-C7)/D7)*I7</f>
        <v>-6.384806847193363E-3</v>
      </c>
      <c r="L7" s="75">
        <f>((0-C7)/D7)*I7</f>
        <v>1.5222418036968232E-3</v>
      </c>
    </row>
    <row r="8" spans="1:12" x14ac:dyDescent="0.25">
      <c r="B8" s="56" t="s">
        <v>66</v>
      </c>
      <c r="C8" s="57">
        <v>2.0219476367406893E-2</v>
      </c>
      <c r="D8" s="58">
        <v>0.14075638916120836</v>
      </c>
      <c r="E8" s="59">
        <v>11573</v>
      </c>
      <c r="F8" s="60">
        <v>0</v>
      </c>
      <c r="G8" s="11"/>
      <c r="H8" s="56" t="s">
        <v>66</v>
      </c>
      <c r="I8" s="73">
        <v>-2.0201618815311084E-2</v>
      </c>
      <c r="J8" s="67"/>
      <c r="K8" s="75">
        <f t="shared" ref="K8:K18" si="0">((1-C8)/D8)*I8</f>
        <v>-0.14061992339418733</v>
      </c>
      <c r="L8" s="75">
        <f t="shared" ref="L8:L71" si="1">((0-C8)/D8)*I8</f>
        <v>2.9019368616491604E-3</v>
      </c>
    </row>
    <row r="9" spans="1:12" x14ac:dyDescent="0.25">
      <c r="B9" s="56" t="s">
        <v>67</v>
      </c>
      <c r="C9" s="57">
        <v>2.7477749935193987E-2</v>
      </c>
      <c r="D9" s="58">
        <v>0.16347792649405712</v>
      </c>
      <c r="E9" s="59">
        <v>11573</v>
      </c>
      <c r="F9" s="60">
        <v>0</v>
      </c>
      <c r="G9" s="11"/>
      <c r="H9" s="56" t="s">
        <v>67</v>
      </c>
      <c r="I9" s="73">
        <v>-2.6829998277766366E-2</v>
      </c>
      <c r="J9" s="67"/>
      <c r="K9" s="75">
        <f t="shared" si="0"/>
        <v>-0.15961035751989894</v>
      </c>
      <c r="L9" s="75">
        <f t="shared" si="1"/>
        <v>4.5096484843472114E-3</v>
      </c>
    </row>
    <row r="10" spans="1:12" x14ac:dyDescent="0.25">
      <c r="B10" s="56" t="s">
        <v>68</v>
      </c>
      <c r="C10" s="57">
        <v>1.2010714594314352E-2</v>
      </c>
      <c r="D10" s="58">
        <v>0.10893797673410689</v>
      </c>
      <c r="E10" s="59">
        <v>11573</v>
      </c>
      <c r="F10" s="60">
        <v>0</v>
      </c>
      <c r="G10" s="11"/>
      <c r="H10" s="56" t="s">
        <v>68</v>
      </c>
      <c r="I10" s="73">
        <v>-1.7278612356856991E-2</v>
      </c>
      <c r="J10" s="67"/>
      <c r="K10" s="75">
        <f t="shared" si="0"/>
        <v>-0.15670461658122828</v>
      </c>
      <c r="L10" s="75">
        <f t="shared" si="1"/>
        <v>1.9050150170360968E-3</v>
      </c>
    </row>
    <row r="11" spans="1:12" x14ac:dyDescent="0.25">
      <c r="B11" s="56" t="s">
        <v>47</v>
      </c>
      <c r="C11" s="57">
        <v>3.5081655577637608E-2</v>
      </c>
      <c r="D11" s="58">
        <v>0.18399417997421466</v>
      </c>
      <c r="E11" s="59">
        <v>11573</v>
      </c>
      <c r="F11" s="60">
        <v>0</v>
      </c>
      <c r="G11" s="11"/>
      <c r="H11" s="56" t="s">
        <v>47</v>
      </c>
      <c r="I11" s="73">
        <v>-2.3897387616928962E-2</v>
      </c>
      <c r="J11" s="67"/>
      <c r="K11" s="75">
        <f t="shared" si="0"/>
        <v>-0.12532476678652607</v>
      </c>
      <c r="L11" s="75">
        <f t="shared" si="1"/>
        <v>4.5564480447147478E-3</v>
      </c>
    </row>
    <row r="12" spans="1:12" x14ac:dyDescent="0.25">
      <c r="B12" s="56" t="s">
        <v>69</v>
      </c>
      <c r="C12" s="57">
        <v>1.9873844292750367E-2</v>
      </c>
      <c r="D12" s="58">
        <v>0.13957276912845565</v>
      </c>
      <c r="E12" s="59">
        <v>11573</v>
      </c>
      <c r="F12" s="60">
        <v>0</v>
      </c>
      <c r="G12" s="11"/>
      <c r="H12" s="56" t="s">
        <v>69</v>
      </c>
      <c r="I12" s="73">
        <v>-1.8528516645055317E-2</v>
      </c>
      <c r="J12" s="67"/>
      <c r="K12" s="75">
        <f t="shared" si="0"/>
        <v>-0.13011337314345361</v>
      </c>
      <c r="L12" s="75">
        <f t="shared" si="1"/>
        <v>2.6382857994352756E-3</v>
      </c>
    </row>
    <row r="13" spans="1:12" x14ac:dyDescent="0.25">
      <c r="B13" s="56" t="s">
        <v>70</v>
      </c>
      <c r="C13" s="57">
        <v>2.0737924479391685E-3</v>
      </c>
      <c r="D13" s="58">
        <v>4.5493633279435411E-2</v>
      </c>
      <c r="E13" s="59">
        <v>11573</v>
      </c>
      <c r="F13" s="60">
        <v>0</v>
      </c>
      <c r="G13" s="11"/>
      <c r="H13" s="56" t="s">
        <v>70</v>
      </c>
      <c r="I13" s="73">
        <v>-1.1298775671777027E-2</v>
      </c>
      <c r="J13" s="67"/>
      <c r="K13" s="75">
        <f t="shared" si="0"/>
        <v>-0.24784444642751269</v>
      </c>
      <c r="L13" s="75">
        <f t="shared" si="1"/>
        <v>5.1504603985282733E-4</v>
      </c>
    </row>
    <row r="14" spans="1:12" x14ac:dyDescent="0.25">
      <c r="B14" s="56" t="s">
        <v>71</v>
      </c>
      <c r="C14" s="57">
        <v>1.9441804199429709E-2</v>
      </c>
      <c r="D14" s="58">
        <v>0.13807776018680229</v>
      </c>
      <c r="E14" s="59">
        <v>11573</v>
      </c>
      <c r="F14" s="60">
        <v>0</v>
      </c>
      <c r="G14" s="11"/>
      <c r="H14" s="56" t="s">
        <v>71</v>
      </c>
      <c r="I14" s="73">
        <v>-2.513895876844072E-2</v>
      </c>
      <c r="J14" s="67"/>
      <c r="K14" s="75">
        <f t="shared" si="0"/>
        <v>-0.17852413032293138</v>
      </c>
      <c r="L14" s="75">
        <f t="shared" si="1"/>
        <v>3.5396483365050723E-3</v>
      </c>
    </row>
    <row r="15" spans="1:12" x14ac:dyDescent="0.25">
      <c r="B15" s="56" t="s">
        <v>72</v>
      </c>
      <c r="C15" s="57">
        <v>2.3330165039315651E-3</v>
      </c>
      <c r="D15" s="58">
        <v>4.8247017279016091E-2</v>
      </c>
      <c r="E15" s="59">
        <v>11573</v>
      </c>
      <c r="F15" s="60">
        <v>0</v>
      </c>
      <c r="G15" s="11"/>
      <c r="H15" s="56" t="s">
        <v>72</v>
      </c>
      <c r="I15" s="73">
        <v>-1.2745463609632473E-2</v>
      </c>
      <c r="J15" s="67"/>
      <c r="K15" s="75">
        <f t="shared" si="0"/>
        <v>-0.26355470140557996</v>
      </c>
      <c r="L15" s="75">
        <f t="shared" si="1"/>
        <v>6.1631534193232792E-4</v>
      </c>
    </row>
    <row r="16" spans="1:12" x14ac:dyDescent="0.25">
      <c r="B16" s="56" t="s">
        <v>48</v>
      </c>
      <c r="C16" s="57">
        <v>3.2835047092370172E-3</v>
      </c>
      <c r="D16" s="58">
        <v>5.7210192448858221E-2</v>
      </c>
      <c r="E16" s="59">
        <v>11573</v>
      </c>
      <c r="F16" s="60">
        <v>0</v>
      </c>
      <c r="G16" s="11"/>
      <c r="H16" s="56" t="s">
        <v>48</v>
      </c>
      <c r="I16" s="73">
        <v>-1.1075391678135059E-2</v>
      </c>
      <c r="J16" s="67"/>
      <c r="K16" s="75">
        <f t="shared" si="0"/>
        <v>-0.19295557495758031</v>
      </c>
      <c r="L16" s="75">
        <f t="shared" si="1"/>
        <v>6.3565772417755113E-4</v>
      </c>
    </row>
    <row r="17" spans="2:12" x14ac:dyDescent="0.25">
      <c r="B17" s="56" t="s">
        <v>73</v>
      </c>
      <c r="C17" s="57">
        <v>1.9009764106109044E-3</v>
      </c>
      <c r="D17" s="58">
        <v>4.3560609050109694E-2</v>
      </c>
      <c r="E17" s="59">
        <v>11573</v>
      </c>
      <c r="F17" s="60">
        <v>0</v>
      </c>
      <c r="G17" s="11"/>
      <c r="H17" s="56" t="s">
        <v>73</v>
      </c>
      <c r="I17" s="73">
        <v>-3.9937438249333492E-3</v>
      </c>
      <c r="J17" s="67"/>
      <c r="K17" s="75">
        <f t="shared" si="0"/>
        <v>-9.1508174450606994E-2</v>
      </c>
      <c r="L17" s="75">
        <f t="shared" si="1"/>
        <v>1.74286194953974E-4</v>
      </c>
    </row>
    <row r="18" spans="2:12" x14ac:dyDescent="0.25">
      <c r="B18" s="56" t="s">
        <v>74</v>
      </c>
      <c r="C18" s="57">
        <v>8.6408018664132011E-5</v>
      </c>
      <c r="D18" s="58">
        <v>9.2955913563436878E-3</v>
      </c>
      <c r="E18" s="59">
        <v>11573</v>
      </c>
      <c r="F18" s="60">
        <v>0</v>
      </c>
      <c r="G18" s="11"/>
      <c r="H18" s="56" t="s">
        <v>74</v>
      </c>
      <c r="I18" s="73">
        <v>1.4628333008553649E-3</v>
      </c>
      <c r="J18" s="67"/>
      <c r="K18" s="75">
        <f t="shared" si="0"/>
        <v>0.15735490559511223</v>
      </c>
      <c r="L18" s="75">
        <f t="shared" si="1"/>
        <v>-1.359790058720292E-5</v>
      </c>
    </row>
    <row r="19" spans="2:12" x14ac:dyDescent="0.25">
      <c r="B19" s="56" t="s">
        <v>50</v>
      </c>
      <c r="C19" s="57">
        <v>7.3446815864512223E-3</v>
      </c>
      <c r="D19" s="58">
        <v>8.5389503286085702E-2</v>
      </c>
      <c r="E19" s="59">
        <v>11573</v>
      </c>
      <c r="F19" s="60">
        <v>0</v>
      </c>
      <c r="G19" s="11"/>
      <c r="H19" s="56" t="s">
        <v>50</v>
      </c>
      <c r="I19" s="73">
        <v>5.2557451904105233E-3</v>
      </c>
      <c r="J19" s="67"/>
      <c r="K19" s="75">
        <f>((1-C19)/D19)*I19</f>
        <v>6.10981820330787E-2</v>
      </c>
      <c r="L19" s="75">
        <f t="shared" si="1"/>
        <v>-4.5206698057204808E-4</v>
      </c>
    </row>
    <row r="20" spans="2:12" x14ac:dyDescent="0.25">
      <c r="B20" s="56" t="s">
        <v>78</v>
      </c>
      <c r="C20" s="57">
        <v>0.65505918949278497</v>
      </c>
      <c r="D20" s="58">
        <v>0.47536951301834002</v>
      </c>
      <c r="E20" s="59">
        <v>11573</v>
      </c>
      <c r="F20" s="60">
        <v>0</v>
      </c>
      <c r="G20" s="11"/>
      <c r="H20" s="56" t="s">
        <v>78</v>
      </c>
      <c r="I20" s="73">
        <v>4.66217946075402E-2</v>
      </c>
      <c r="J20" s="67"/>
      <c r="K20" s="75">
        <f t="shared" ref="K20:K58" si="2">((1-C20)/D20)*I20</f>
        <v>3.3830018919630174E-2</v>
      </c>
      <c r="L20" s="75">
        <f t="shared" ref="L20:L58" si="3">((0-C20)/D20)*I20</f>
        <v>-6.4244833023476042E-2</v>
      </c>
    </row>
    <row r="21" spans="2:12" x14ac:dyDescent="0.25">
      <c r="B21" s="56" t="s">
        <v>79</v>
      </c>
      <c r="C21" s="57">
        <v>1.2961202799619802E-3</v>
      </c>
      <c r="D21" s="58">
        <v>3.5979886212626086E-2</v>
      </c>
      <c r="E21" s="59">
        <v>11573</v>
      </c>
      <c r="F21" s="60">
        <v>0</v>
      </c>
      <c r="G21" s="11"/>
      <c r="H21" s="56" t="s">
        <v>79</v>
      </c>
      <c r="I21" s="73">
        <v>2.9733196448301262E-3</v>
      </c>
      <c r="J21" s="67"/>
      <c r="K21" s="75">
        <f t="shared" si="2"/>
        <v>8.2531274484620401E-2</v>
      </c>
      <c r="L21" s="75">
        <f t="shared" si="3"/>
        <v>-1.0710928510722492E-4</v>
      </c>
    </row>
    <row r="22" spans="2:12" x14ac:dyDescent="0.25">
      <c r="B22" s="56" t="s">
        <v>80</v>
      </c>
      <c r="C22" s="57">
        <v>3.577291972695066E-2</v>
      </c>
      <c r="D22" s="58">
        <v>0.18573152314386684</v>
      </c>
      <c r="E22" s="59">
        <v>11573</v>
      </c>
      <c r="F22" s="60">
        <v>0</v>
      </c>
      <c r="G22" s="11"/>
      <c r="H22" s="56" t="s">
        <v>80</v>
      </c>
      <c r="I22" s="73">
        <v>1.5997063699442884E-2</v>
      </c>
      <c r="J22" s="67"/>
      <c r="K22" s="75">
        <f t="shared" si="2"/>
        <v>8.3048917936821162E-2</v>
      </c>
      <c r="L22" s="75">
        <f t="shared" si="3"/>
        <v>-3.0811230420148723E-3</v>
      </c>
    </row>
    <row r="23" spans="2:12" x14ac:dyDescent="0.25">
      <c r="B23" s="56" t="s">
        <v>81</v>
      </c>
      <c r="C23" s="57">
        <v>0.75244102652726175</v>
      </c>
      <c r="D23" s="58">
        <v>0.43161281844178795</v>
      </c>
      <c r="E23" s="59">
        <v>11573</v>
      </c>
      <c r="F23" s="60">
        <v>0</v>
      </c>
      <c r="G23" s="11"/>
      <c r="H23" s="56" t="s">
        <v>81</v>
      </c>
      <c r="I23" s="73">
        <v>4.5884219678087257E-2</v>
      </c>
      <c r="J23" s="67"/>
      <c r="K23" s="75">
        <f t="shared" si="2"/>
        <v>2.6317685288202126E-2</v>
      </c>
      <c r="L23" s="75">
        <f t="shared" si="3"/>
        <v>-7.9991065790458685E-2</v>
      </c>
    </row>
    <row r="24" spans="2:12" x14ac:dyDescent="0.25">
      <c r="B24" s="56" t="s">
        <v>82</v>
      </c>
      <c r="C24" s="57">
        <v>2.1688412684697136E-2</v>
      </c>
      <c r="D24" s="58">
        <v>0.14567037792869494</v>
      </c>
      <c r="E24" s="59">
        <v>11573</v>
      </c>
      <c r="F24" s="60">
        <v>0</v>
      </c>
      <c r="G24" s="11"/>
      <c r="H24" s="56" t="s">
        <v>82</v>
      </c>
      <c r="I24" s="73">
        <v>-1.7689185596103725E-2</v>
      </c>
      <c r="J24" s="67"/>
      <c r="K24" s="75">
        <f t="shared" si="2"/>
        <v>-0.1187992746700377</v>
      </c>
      <c r="L24" s="75">
        <f t="shared" si="3"/>
        <v>2.6336882125224744E-3</v>
      </c>
    </row>
    <row r="25" spans="2:12" x14ac:dyDescent="0.25">
      <c r="B25" s="56" t="s">
        <v>83</v>
      </c>
      <c r="C25" s="57">
        <v>6.9126414931305622E-3</v>
      </c>
      <c r="D25" s="58">
        <v>8.2858011746959406E-2</v>
      </c>
      <c r="E25" s="59">
        <v>11573</v>
      </c>
      <c r="F25" s="60">
        <v>0</v>
      </c>
      <c r="G25" s="11"/>
      <c r="H25" s="56" t="s">
        <v>83</v>
      </c>
      <c r="I25" s="73">
        <v>-4.0443081384316784E-3</v>
      </c>
      <c r="J25" s="67"/>
      <c r="K25" s="75">
        <f t="shared" si="2"/>
        <v>-4.8472696864227324E-2</v>
      </c>
      <c r="L25" s="75">
        <f t="shared" si="3"/>
        <v>3.3740674751050077E-4</v>
      </c>
    </row>
    <row r="26" spans="2:12" x14ac:dyDescent="0.25">
      <c r="B26" s="56" t="s">
        <v>84</v>
      </c>
      <c r="C26" s="57">
        <v>6.0485613064892416E-4</v>
      </c>
      <c r="D26" s="58">
        <v>2.4587446330012891E-2</v>
      </c>
      <c r="E26" s="59">
        <v>11573</v>
      </c>
      <c r="F26" s="60">
        <v>0</v>
      </c>
      <c r="G26" s="11"/>
      <c r="H26" s="56" t="s">
        <v>84</v>
      </c>
      <c r="I26" s="73">
        <v>-1.142668419976118E-3</v>
      </c>
      <c r="J26" s="67"/>
      <c r="K26" s="75">
        <f t="shared" si="2"/>
        <v>-4.64455419505291E-2</v>
      </c>
      <c r="L26" s="75">
        <f t="shared" si="3"/>
        <v>2.810987321923774E-5</v>
      </c>
    </row>
    <row r="27" spans="2:12" x14ac:dyDescent="0.25">
      <c r="B27" s="56" t="s">
        <v>85</v>
      </c>
      <c r="C27" s="57">
        <v>2.5922405599239606E-4</v>
      </c>
      <c r="D27" s="58">
        <v>1.6099045128423257E-2</v>
      </c>
      <c r="E27" s="59">
        <v>11573</v>
      </c>
      <c r="F27" s="60">
        <v>0</v>
      </c>
      <c r="G27" s="11"/>
      <c r="H27" s="56" t="s">
        <v>85</v>
      </c>
      <c r="I27" s="73">
        <v>-1.7033678071853497E-3</v>
      </c>
      <c r="J27" s="67"/>
      <c r="K27" s="75">
        <f t="shared" si="2"/>
        <v>-0.10577809054444889</v>
      </c>
      <c r="L27" s="75">
        <f t="shared" si="3"/>
        <v>2.7427335491214057E-5</v>
      </c>
    </row>
    <row r="28" spans="2:12" x14ac:dyDescent="0.25">
      <c r="B28" s="56" t="s">
        <v>86</v>
      </c>
      <c r="C28" s="57">
        <v>6.1349693251533726E-3</v>
      </c>
      <c r="D28" s="58">
        <v>7.8088785240861006E-2</v>
      </c>
      <c r="E28" s="59">
        <v>11573</v>
      </c>
      <c r="F28" s="60">
        <v>0</v>
      </c>
      <c r="G28" s="11"/>
      <c r="H28" s="56" t="s">
        <v>86</v>
      </c>
      <c r="I28" s="73">
        <v>-2.0264740746288999E-2</v>
      </c>
      <c r="J28" s="67"/>
      <c r="K28" s="75">
        <f t="shared" si="2"/>
        <v>-0.25791689704617904</v>
      </c>
      <c r="L28" s="75">
        <f t="shared" si="3"/>
        <v>1.5920796113961663E-3</v>
      </c>
    </row>
    <row r="29" spans="2:12" x14ac:dyDescent="0.25">
      <c r="B29" s="56" t="s">
        <v>87</v>
      </c>
      <c r="C29" s="57">
        <v>7.7767216797718845E-4</v>
      </c>
      <c r="D29" s="58">
        <v>2.7877133005970334E-2</v>
      </c>
      <c r="E29" s="59">
        <v>11573</v>
      </c>
      <c r="F29" s="60">
        <v>0</v>
      </c>
      <c r="G29" s="11"/>
      <c r="H29" s="56" t="s">
        <v>87</v>
      </c>
      <c r="I29" s="73">
        <v>-8.8431759550612523E-3</v>
      </c>
      <c r="J29" s="67"/>
      <c r="K29" s="75">
        <f t="shared" si="2"/>
        <v>-0.3169730137368158</v>
      </c>
      <c r="L29" s="75">
        <f t="shared" si="3"/>
        <v>2.4669293701412511E-4</v>
      </c>
    </row>
    <row r="30" spans="2:12" x14ac:dyDescent="0.25">
      <c r="B30" s="56" t="s">
        <v>88</v>
      </c>
      <c r="C30" s="57">
        <v>3.4563207465652815E-4</v>
      </c>
      <c r="D30" s="58">
        <v>1.8588772707356444E-2</v>
      </c>
      <c r="E30" s="59">
        <v>11573</v>
      </c>
      <c r="F30" s="60">
        <v>0</v>
      </c>
      <c r="G30" s="11"/>
      <c r="H30" s="56" t="s">
        <v>88</v>
      </c>
      <c r="I30" s="73">
        <v>-3.8587215388975046E-3</v>
      </c>
      <c r="J30" s="67"/>
      <c r="K30" s="75">
        <f t="shared" si="2"/>
        <v>-0.20751170083649176</v>
      </c>
      <c r="L30" s="75">
        <f t="shared" si="3"/>
        <v>7.1747497912176268E-5</v>
      </c>
    </row>
    <row r="31" spans="2:12" x14ac:dyDescent="0.25">
      <c r="B31" s="56" t="s">
        <v>89</v>
      </c>
      <c r="C31" s="57">
        <v>8.6408018664132027E-4</v>
      </c>
      <c r="D31" s="58">
        <v>2.938380774270942E-2</v>
      </c>
      <c r="E31" s="59">
        <v>11573</v>
      </c>
      <c r="F31" s="60">
        <v>0</v>
      </c>
      <c r="G31" s="11"/>
      <c r="H31" s="56" t="s">
        <v>89</v>
      </c>
      <c r="I31" s="73">
        <v>-4.9322970644306886E-3</v>
      </c>
      <c r="J31" s="67"/>
      <c r="K31" s="75">
        <f t="shared" si="2"/>
        <v>-0.16771261258627745</v>
      </c>
      <c r="L31" s="75">
        <f t="shared" si="3"/>
        <v>1.4504247391358425E-4</v>
      </c>
    </row>
    <row r="32" spans="2:12" x14ac:dyDescent="0.25">
      <c r="B32" s="56" t="s">
        <v>90</v>
      </c>
      <c r="C32" s="57">
        <v>6.9990495117946945E-3</v>
      </c>
      <c r="D32" s="58">
        <v>8.3370638781167655E-2</v>
      </c>
      <c r="E32" s="59">
        <v>11573</v>
      </c>
      <c r="F32" s="60">
        <v>0</v>
      </c>
      <c r="G32" s="11"/>
      <c r="H32" s="56" t="s">
        <v>90</v>
      </c>
      <c r="I32" s="73">
        <v>-1.7784382982208288E-2</v>
      </c>
      <c r="J32" s="67"/>
      <c r="K32" s="75">
        <f t="shared" si="2"/>
        <v>-0.21182408415429146</v>
      </c>
      <c r="L32" s="75">
        <f t="shared" si="3"/>
        <v>1.4930169523579542E-3</v>
      </c>
    </row>
    <row r="33" spans="2:12" x14ac:dyDescent="0.25">
      <c r="B33" s="56" t="s">
        <v>91</v>
      </c>
      <c r="C33" s="57">
        <v>1.8404907975460121E-2</v>
      </c>
      <c r="D33" s="58">
        <v>0.1344162510059731</v>
      </c>
      <c r="E33" s="59">
        <v>11573</v>
      </c>
      <c r="F33" s="60">
        <v>0</v>
      </c>
      <c r="G33" s="11"/>
      <c r="H33" s="56" t="s">
        <v>91</v>
      </c>
      <c r="I33" s="73">
        <v>-3.0679399012584919E-2</v>
      </c>
      <c r="J33" s="67"/>
      <c r="K33" s="75">
        <f t="shared" si="2"/>
        <v>-0.22404097176968321</v>
      </c>
      <c r="L33" s="75">
        <f t="shared" si="3"/>
        <v>4.2007682206815604E-3</v>
      </c>
    </row>
    <row r="34" spans="2:12" x14ac:dyDescent="0.25">
      <c r="B34" s="56" t="s">
        <v>92</v>
      </c>
      <c r="C34" s="57">
        <v>7.7767216797718823E-4</v>
      </c>
      <c r="D34" s="58">
        <v>2.7877133005970424E-2</v>
      </c>
      <c r="E34" s="59">
        <v>11573</v>
      </c>
      <c r="F34" s="60">
        <v>0</v>
      </c>
      <c r="G34" s="11"/>
      <c r="H34" s="56" t="s">
        <v>92</v>
      </c>
      <c r="I34" s="73">
        <v>-3.8699082681704889E-3</v>
      </c>
      <c r="J34" s="67"/>
      <c r="K34" s="75">
        <f t="shared" si="2"/>
        <v>-0.13871221073521217</v>
      </c>
      <c r="L34" s="75">
        <f t="shared" si="3"/>
        <v>1.079565804753467E-4</v>
      </c>
    </row>
    <row r="35" spans="2:12" x14ac:dyDescent="0.25">
      <c r="B35" s="56" t="s">
        <v>93</v>
      </c>
      <c r="C35" s="57">
        <v>9.1592499783979958E-3</v>
      </c>
      <c r="D35" s="58">
        <v>9.5268790113604951E-2</v>
      </c>
      <c r="E35" s="59">
        <v>11573</v>
      </c>
      <c r="F35" s="60">
        <v>0</v>
      </c>
      <c r="G35" s="11"/>
      <c r="H35" s="56" t="s">
        <v>93</v>
      </c>
      <c r="I35" s="73">
        <v>-1.135340332194618E-3</v>
      </c>
      <c r="J35" s="67"/>
      <c r="K35" s="75">
        <f t="shared" si="2"/>
        <v>-1.1808079696824467E-2</v>
      </c>
      <c r="L35" s="75">
        <f t="shared" si="3"/>
        <v>1.0915291251969945E-4</v>
      </c>
    </row>
    <row r="36" spans="2:12" x14ac:dyDescent="0.25">
      <c r="B36" s="56" t="s">
        <v>94</v>
      </c>
      <c r="C36" s="57">
        <v>0.12641493130562517</v>
      </c>
      <c r="D36" s="58">
        <v>0.33233076847222343</v>
      </c>
      <c r="E36" s="59">
        <v>11573</v>
      </c>
      <c r="F36" s="60">
        <v>0</v>
      </c>
      <c r="G36" s="11"/>
      <c r="H36" s="56" t="s">
        <v>94</v>
      </c>
      <c r="I36" s="73">
        <v>-3.0042574015018288E-2</v>
      </c>
      <c r="J36" s="67"/>
      <c r="K36" s="75">
        <f t="shared" si="2"/>
        <v>-7.8971755174270464E-2</v>
      </c>
      <c r="L36" s="75">
        <f t="shared" si="3"/>
        <v>1.1427861307612039E-2</v>
      </c>
    </row>
    <row r="37" spans="2:12" x14ac:dyDescent="0.25">
      <c r="B37" s="56" t="s">
        <v>95</v>
      </c>
      <c r="C37" s="57">
        <v>6.3077853624816382E-3</v>
      </c>
      <c r="D37" s="58">
        <v>7.9174104720706129E-2</v>
      </c>
      <c r="E37" s="59">
        <v>11573</v>
      </c>
      <c r="F37" s="60">
        <v>0</v>
      </c>
      <c r="G37" s="11"/>
      <c r="H37" s="56" t="s">
        <v>95</v>
      </c>
      <c r="I37" s="73">
        <v>-1.3439919024979902E-2</v>
      </c>
      <c r="J37" s="67"/>
      <c r="K37" s="75">
        <f t="shared" si="2"/>
        <v>-0.16868069361305288</v>
      </c>
      <c r="L37" s="75">
        <f t="shared" si="3"/>
        <v>1.0707557072828573E-3</v>
      </c>
    </row>
    <row r="38" spans="2:12" x14ac:dyDescent="0.25">
      <c r="B38" s="56" t="s">
        <v>96</v>
      </c>
      <c r="C38" s="57">
        <v>3.5427287652294135E-3</v>
      </c>
      <c r="D38" s="58">
        <v>5.9417866842872473E-2</v>
      </c>
      <c r="E38" s="59">
        <v>11573</v>
      </c>
      <c r="F38" s="60">
        <v>0</v>
      </c>
      <c r="G38" s="11"/>
      <c r="H38" s="56" t="s">
        <v>96</v>
      </c>
      <c r="I38" s="73">
        <v>-5.904919846496927E-3</v>
      </c>
      <c r="J38" s="67"/>
      <c r="K38" s="75">
        <f t="shared" si="2"/>
        <v>-9.9027458065102006E-2</v>
      </c>
      <c r="L38" s="75">
        <f t="shared" si="3"/>
        <v>3.5207472950651945E-4</v>
      </c>
    </row>
    <row r="39" spans="2:12" x14ac:dyDescent="0.25">
      <c r="B39" s="56" t="s">
        <v>97</v>
      </c>
      <c r="C39" s="57">
        <v>8.6408018664132011E-5</v>
      </c>
      <c r="D39" s="58">
        <v>9.2955913563437052E-3</v>
      </c>
      <c r="E39" s="59">
        <v>11573</v>
      </c>
      <c r="F39" s="60">
        <v>0</v>
      </c>
      <c r="G39" s="11"/>
      <c r="H39" s="56" t="s">
        <v>97</v>
      </c>
      <c r="I39" s="73">
        <v>-1.7170630218991921E-3</v>
      </c>
      <c r="J39" s="67"/>
      <c r="K39" s="75">
        <f t="shared" si="2"/>
        <v>-0.18470203648892689</v>
      </c>
      <c r="L39" s="75">
        <f t="shared" si="3"/>
        <v>1.596111618466357E-5</v>
      </c>
    </row>
    <row r="40" spans="2:12" x14ac:dyDescent="0.25">
      <c r="B40" s="56" t="s">
        <v>98</v>
      </c>
      <c r="C40" s="57">
        <v>4.3204009332065992E-4</v>
      </c>
      <c r="D40" s="58">
        <v>2.0781981462380302E-2</v>
      </c>
      <c r="E40" s="59">
        <v>11573</v>
      </c>
      <c r="F40" s="60">
        <v>0</v>
      </c>
      <c r="G40" s="11"/>
      <c r="H40" s="56" t="s">
        <v>98</v>
      </c>
      <c r="I40" s="73">
        <v>-5.5446196216515442E-3</v>
      </c>
      <c r="J40" s="67"/>
      <c r="K40" s="75">
        <f t="shared" si="2"/>
        <v>-0.26668410486773619</v>
      </c>
      <c r="L40" s="75">
        <f t="shared" si="3"/>
        <v>1.152680259628873E-4</v>
      </c>
    </row>
    <row r="41" spans="2:12" x14ac:dyDescent="0.25">
      <c r="B41" s="56" t="s">
        <v>99</v>
      </c>
      <c r="C41" s="57">
        <v>2.5922405599239611E-4</v>
      </c>
      <c r="D41" s="58">
        <v>1.6099045128423375E-2</v>
      </c>
      <c r="E41" s="59">
        <v>11573</v>
      </c>
      <c r="F41" s="60">
        <v>0</v>
      </c>
      <c r="G41" s="11"/>
      <c r="H41" s="56" t="s">
        <v>99</v>
      </c>
      <c r="I41" s="73">
        <v>-2.8780942644054098E-3</v>
      </c>
      <c r="J41" s="67"/>
      <c r="K41" s="75">
        <f t="shared" si="2"/>
        <v>-0.1787278792117063</v>
      </c>
      <c r="L41" s="75">
        <f t="shared" si="3"/>
        <v>4.6342578879439844E-5</v>
      </c>
    </row>
    <row r="42" spans="2:12" x14ac:dyDescent="0.25">
      <c r="B42" s="56" t="s">
        <v>100</v>
      </c>
      <c r="C42" s="57">
        <v>8.6408018664132027E-4</v>
      </c>
      <c r="D42" s="58">
        <v>2.9383807742707112E-2</v>
      </c>
      <c r="E42" s="59">
        <v>11573</v>
      </c>
      <c r="F42" s="60">
        <v>0</v>
      </c>
      <c r="G42" s="11"/>
      <c r="H42" s="56" t="s">
        <v>100</v>
      </c>
      <c r="I42" s="73">
        <v>-6.3190474611659071E-3</v>
      </c>
      <c r="J42" s="67"/>
      <c r="K42" s="75">
        <f t="shared" si="2"/>
        <v>-0.21486620633853223</v>
      </c>
      <c r="L42" s="75">
        <f t="shared" si="3"/>
        <v>1.8582219695453792E-4</v>
      </c>
    </row>
    <row r="43" spans="2:12" x14ac:dyDescent="0.25">
      <c r="B43" s="56" t="s">
        <v>101</v>
      </c>
      <c r="C43" s="57">
        <v>9.5048820530545231E-4</v>
      </c>
      <c r="D43" s="58">
        <v>3.0816664912134813E-2</v>
      </c>
      <c r="E43" s="59">
        <v>11573</v>
      </c>
      <c r="F43" s="60">
        <v>0</v>
      </c>
      <c r="G43" s="11"/>
      <c r="H43" s="56" t="s">
        <v>101</v>
      </c>
      <c r="I43" s="73">
        <v>-5.7618401047745118E-3</v>
      </c>
      <c r="J43" s="67"/>
      <c r="K43" s="75">
        <f t="shared" si="2"/>
        <v>-0.18679385196700371</v>
      </c>
      <c r="L43" s="75">
        <f t="shared" si="3"/>
        <v>1.7771426843427097E-4</v>
      </c>
    </row>
    <row r="44" spans="2:12" x14ac:dyDescent="0.25">
      <c r="B44" s="56" t="s">
        <v>102</v>
      </c>
      <c r="C44" s="57">
        <v>2.5231141449926553E-2</v>
      </c>
      <c r="D44" s="58">
        <v>0.15683321172314404</v>
      </c>
      <c r="E44" s="59">
        <v>11573</v>
      </c>
      <c r="F44" s="60">
        <v>0</v>
      </c>
      <c r="G44" s="11"/>
      <c r="H44" s="56" t="s">
        <v>102</v>
      </c>
      <c r="I44" s="73">
        <v>5.6022691836529531E-3</v>
      </c>
      <c r="J44" s="67"/>
      <c r="K44" s="75">
        <f t="shared" si="2"/>
        <v>3.4819905028022631E-2</v>
      </c>
      <c r="L44" s="75">
        <f t="shared" si="3"/>
        <v>-9.0128643455213251E-4</v>
      </c>
    </row>
    <row r="45" spans="2:12" x14ac:dyDescent="0.25">
      <c r="B45" s="56" t="s">
        <v>103</v>
      </c>
      <c r="C45" s="57">
        <v>4.3204009332066014E-4</v>
      </c>
      <c r="D45" s="58">
        <v>2.0781981462380177E-2</v>
      </c>
      <c r="E45" s="59">
        <v>11573</v>
      </c>
      <c r="F45" s="60">
        <v>0</v>
      </c>
      <c r="G45" s="11"/>
      <c r="H45" s="56" t="s">
        <v>103</v>
      </c>
      <c r="I45" s="73">
        <v>-5.7925561485869595E-4</v>
      </c>
      <c r="J45" s="67"/>
      <c r="K45" s="75">
        <f t="shared" si="2"/>
        <v>-2.7860931079017617E-2</v>
      </c>
      <c r="L45" s="75">
        <f t="shared" si="3"/>
        <v>1.2042241994734446E-5</v>
      </c>
    </row>
    <row r="46" spans="2:12" x14ac:dyDescent="0.25">
      <c r="B46" s="56" t="s">
        <v>104</v>
      </c>
      <c r="C46" s="57">
        <v>0.67813013047610815</v>
      </c>
      <c r="D46" s="58">
        <v>0.46721356839773381</v>
      </c>
      <c r="E46" s="59">
        <v>11573</v>
      </c>
      <c r="F46" s="60">
        <v>0</v>
      </c>
      <c r="G46" s="11"/>
      <c r="H46" s="56" t="s">
        <v>104</v>
      </c>
      <c r="I46" s="73">
        <v>7.7249261867325225E-2</v>
      </c>
      <c r="J46" s="67"/>
      <c r="K46" s="75">
        <f t="shared" si="2"/>
        <v>5.3218081665141824E-2</v>
      </c>
      <c r="L46" s="75">
        <f t="shared" si="3"/>
        <v>-0.11212228319678738</v>
      </c>
    </row>
    <row r="47" spans="2:12" x14ac:dyDescent="0.25">
      <c r="B47" s="56" t="s">
        <v>105</v>
      </c>
      <c r="C47" s="57">
        <v>9.5048820530545231E-4</v>
      </c>
      <c r="D47" s="58">
        <v>3.0816664912133241E-2</v>
      </c>
      <c r="E47" s="59">
        <v>11573</v>
      </c>
      <c r="F47" s="60">
        <v>0</v>
      </c>
      <c r="G47" s="11"/>
      <c r="H47" s="56" t="s">
        <v>105</v>
      </c>
      <c r="I47" s="73">
        <v>-1.1656358202333536E-3</v>
      </c>
      <c r="J47" s="67"/>
      <c r="K47" s="75">
        <f t="shared" si="2"/>
        <v>-3.7788900922761388E-2</v>
      </c>
      <c r="L47" s="75">
        <f t="shared" si="3"/>
        <v>3.5952076643346757E-5</v>
      </c>
    </row>
    <row r="48" spans="2:12" x14ac:dyDescent="0.25">
      <c r="B48" s="56" t="s">
        <v>106</v>
      </c>
      <c r="C48" s="57">
        <v>5.5301131945044496E-3</v>
      </c>
      <c r="D48" s="58">
        <v>7.4162027259282143E-2</v>
      </c>
      <c r="E48" s="59">
        <v>11573</v>
      </c>
      <c r="F48" s="60">
        <v>0</v>
      </c>
      <c r="G48" s="11"/>
      <c r="H48" s="56" t="s">
        <v>106</v>
      </c>
      <c r="I48" s="73">
        <v>-3.5539745365001513E-3</v>
      </c>
      <c r="J48" s="67"/>
      <c r="K48" s="75">
        <f t="shared" si="2"/>
        <v>-4.7656742751467356E-2</v>
      </c>
      <c r="L48" s="75">
        <f t="shared" si="3"/>
        <v>2.6501273230462342E-4</v>
      </c>
    </row>
    <row r="49" spans="2:12" x14ac:dyDescent="0.25">
      <c r="B49" s="56" t="s">
        <v>107</v>
      </c>
      <c r="C49" s="57">
        <v>4.1475848958783378E-3</v>
      </c>
      <c r="D49" s="58">
        <v>6.4270828253680468E-2</v>
      </c>
      <c r="E49" s="59">
        <v>11573</v>
      </c>
      <c r="F49" s="60">
        <v>0</v>
      </c>
      <c r="G49" s="11"/>
      <c r="H49" s="56" t="s">
        <v>107</v>
      </c>
      <c r="I49" s="73">
        <v>-5.1360418694262827E-3</v>
      </c>
      <c r="J49" s="67"/>
      <c r="K49" s="75">
        <f t="shared" si="2"/>
        <v>-7.9581045378097431E-2</v>
      </c>
      <c r="L49" s="75">
        <f t="shared" si="3"/>
        <v>3.3144383324500447E-4</v>
      </c>
    </row>
    <row r="50" spans="2:12" x14ac:dyDescent="0.25">
      <c r="B50" s="56" t="s">
        <v>108</v>
      </c>
      <c r="C50" s="57">
        <v>4.5191393761341049E-2</v>
      </c>
      <c r="D50" s="58">
        <v>0.20773266580972746</v>
      </c>
      <c r="E50" s="59">
        <v>11573</v>
      </c>
      <c r="F50" s="60">
        <v>0</v>
      </c>
      <c r="G50" s="11"/>
      <c r="H50" s="56" t="s">
        <v>108</v>
      </c>
      <c r="I50" s="73">
        <v>-2.6524536761668129E-2</v>
      </c>
      <c r="J50" s="67"/>
      <c r="K50" s="75">
        <f t="shared" si="2"/>
        <v>-0.12191561629373983</v>
      </c>
      <c r="L50" s="75">
        <f t="shared" si="3"/>
        <v>5.7703047349887708E-3</v>
      </c>
    </row>
    <row r="51" spans="2:12" x14ac:dyDescent="0.25">
      <c r="B51" s="56" t="s">
        <v>109</v>
      </c>
      <c r="C51" s="57">
        <v>0.10429447852760736</v>
      </c>
      <c r="D51" s="58">
        <v>0.30565538268415704</v>
      </c>
      <c r="E51" s="59">
        <v>11573</v>
      </c>
      <c r="F51" s="60">
        <v>0</v>
      </c>
      <c r="G51" s="11"/>
      <c r="H51" s="56" t="s">
        <v>109</v>
      </c>
      <c r="I51" s="73">
        <v>-4.2541412762512859E-2</v>
      </c>
      <c r="J51" s="67"/>
      <c r="K51" s="75">
        <f t="shared" si="2"/>
        <v>-0.12466516364932953</v>
      </c>
      <c r="L51" s="75">
        <f t="shared" si="3"/>
        <v>1.4515806726291793E-2</v>
      </c>
    </row>
    <row r="52" spans="2:12" x14ac:dyDescent="0.25">
      <c r="B52" s="56" t="s">
        <v>110</v>
      </c>
      <c r="C52" s="57">
        <v>0.12805668366024367</v>
      </c>
      <c r="D52" s="58">
        <v>0.3341673509263216</v>
      </c>
      <c r="E52" s="59">
        <v>11573</v>
      </c>
      <c r="F52" s="60">
        <v>0</v>
      </c>
      <c r="G52" s="11"/>
      <c r="H52" s="56" t="s">
        <v>110</v>
      </c>
      <c r="I52" s="73">
        <v>-5.1677193253619524E-2</v>
      </c>
      <c r="J52" s="67"/>
      <c r="K52" s="75">
        <f t="shared" si="2"/>
        <v>-0.13484136957062087</v>
      </c>
      <c r="L52" s="75">
        <f t="shared" si="3"/>
        <v>1.9803281112244588E-2</v>
      </c>
    </row>
    <row r="53" spans="2:12" x14ac:dyDescent="0.25">
      <c r="B53" s="56" t="s">
        <v>111</v>
      </c>
      <c r="C53" s="57">
        <v>5.4437051758403181E-3</v>
      </c>
      <c r="D53" s="58">
        <v>7.3583551894399302E-2</v>
      </c>
      <c r="E53" s="59">
        <v>11573</v>
      </c>
      <c r="F53" s="60">
        <v>0</v>
      </c>
      <c r="G53" s="11"/>
      <c r="H53" s="56" t="s">
        <v>111</v>
      </c>
      <c r="I53" s="73">
        <v>-5.5262157261364983E-3</v>
      </c>
      <c r="J53" s="67"/>
      <c r="K53" s="75">
        <f t="shared" si="2"/>
        <v>-7.4692407412907835E-2</v>
      </c>
      <c r="L53" s="75">
        <f t="shared" si="3"/>
        <v>4.0882898931478664E-4</v>
      </c>
    </row>
    <row r="54" spans="2:12" x14ac:dyDescent="0.25">
      <c r="B54" s="56" t="s">
        <v>112</v>
      </c>
      <c r="C54" s="57">
        <v>2.5922405599239609E-3</v>
      </c>
      <c r="D54" s="58">
        <v>5.0850214137635026E-2</v>
      </c>
      <c r="E54" s="59">
        <v>11573</v>
      </c>
      <c r="F54" s="60">
        <v>0</v>
      </c>
      <c r="G54" s="11"/>
      <c r="H54" s="56" t="s">
        <v>112</v>
      </c>
      <c r="I54" s="73">
        <v>-2.7611401836053779E-3</v>
      </c>
      <c r="J54" s="67"/>
      <c r="K54" s="75">
        <f t="shared" si="2"/>
        <v>-5.4158722647178303E-2</v>
      </c>
      <c r="L54" s="75">
        <f t="shared" si="3"/>
        <v>1.4075731433902357E-4</v>
      </c>
    </row>
    <row r="55" spans="2:12" x14ac:dyDescent="0.25">
      <c r="B55" s="56" t="s">
        <v>113</v>
      </c>
      <c r="C55" s="57">
        <v>2.6786485785880929E-3</v>
      </c>
      <c r="D55" s="58">
        <v>5.1688531388053585E-2</v>
      </c>
      <c r="E55" s="59">
        <v>11573</v>
      </c>
      <c r="F55" s="60">
        <v>0</v>
      </c>
      <c r="G55" s="11"/>
      <c r="H55" s="56" t="s">
        <v>113</v>
      </c>
      <c r="I55" s="73">
        <v>-2.513630711924664E-3</v>
      </c>
      <c r="J55" s="67"/>
      <c r="K55" s="75">
        <f t="shared" si="2"/>
        <v>-4.8500073638588111E-2</v>
      </c>
      <c r="L55" s="75">
        <f t="shared" si="3"/>
        <v>1.3026358367667918E-4</v>
      </c>
    </row>
    <row r="56" spans="2:12" x14ac:dyDescent="0.25">
      <c r="B56" s="56" t="s">
        <v>114</v>
      </c>
      <c r="C56" s="57">
        <v>6.912641493130563E-4</v>
      </c>
      <c r="D56" s="58">
        <v>2.6283949433499883E-2</v>
      </c>
      <c r="E56" s="59">
        <v>11573</v>
      </c>
      <c r="F56" s="60">
        <v>0</v>
      </c>
      <c r="G56" s="11"/>
      <c r="H56" s="56" t="s">
        <v>114</v>
      </c>
      <c r="I56" s="73">
        <v>-2.487809369053854E-3</v>
      </c>
      <c r="J56" s="67"/>
      <c r="K56" s="75">
        <f t="shared" si="2"/>
        <v>-9.4585847606984311E-2</v>
      </c>
      <c r="L56" s="75">
        <f t="shared" si="3"/>
        <v>6.5429034228782935E-5</v>
      </c>
    </row>
    <row r="57" spans="2:12" x14ac:dyDescent="0.25">
      <c r="B57" s="56" t="s">
        <v>115</v>
      </c>
      <c r="C57" s="57">
        <v>4.7524410265272618E-3</v>
      </c>
      <c r="D57" s="58">
        <v>6.8776915193705046E-2</v>
      </c>
      <c r="E57" s="59">
        <v>11573</v>
      </c>
      <c r="F57" s="60">
        <v>0</v>
      </c>
      <c r="G57" s="11"/>
      <c r="H57" s="56" t="s">
        <v>115</v>
      </c>
      <c r="I57" s="73">
        <v>-6.6903300560685556E-3</v>
      </c>
      <c r="J57" s="67"/>
      <c r="K57" s="75">
        <f t="shared" si="2"/>
        <v>-9.6813511310820222E-2</v>
      </c>
      <c r="L57" s="75">
        <f t="shared" si="3"/>
        <v>4.6229754489452265E-4</v>
      </c>
    </row>
    <row r="58" spans="2:12" x14ac:dyDescent="0.25">
      <c r="B58" s="56" t="s">
        <v>116</v>
      </c>
      <c r="C58" s="57">
        <v>6.0485613064892416E-4</v>
      </c>
      <c r="D58" s="58">
        <v>2.4587446330012332E-2</v>
      </c>
      <c r="E58" s="59">
        <v>11573</v>
      </c>
      <c r="F58" s="60">
        <v>0</v>
      </c>
      <c r="G58" s="11"/>
      <c r="H58" s="56" t="s">
        <v>116</v>
      </c>
      <c r="I58" s="73">
        <v>-1.8482206146294684E-3</v>
      </c>
      <c r="J58" s="67"/>
      <c r="K58" s="75">
        <f t="shared" si="2"/>
        <v>-7.5123812463813167E-2</v>
      </c>
      <c r="L58" s="75">
        <f t="shared" si="3"/>
        <v>4.5466599277770381E-5</v>
      </c>
    </row>
    <row r="59" spans="2:12" x14ac:dyDescent="0.25">
      <c r="B59" s="56" t="s">
        <v>117</v>
      </c>
      <c r="C59" s="57">
        <v>8.9777931392033175E-2</v>
      </c>
      <c r="D59" s="58">
        <v>0.28587570046276339</v>
      </c>
      <c r="E59" s="59">
        <v>11573</v>
      </c>
      <c r="F59" s="60">
        <v>0</v>
      </c>
      <c r="G59" s="11"/>
      <c r="H59" s="56" t="s">
        <v>117</v>
      </c>
      <c r="I59" s="73">
        <v>-3.2960764140048816E-2</v>
      </c>
      <c r="J59" s="67"/>
      <c r="K59" s="75">
        <f t="shared" ref="K59:K83" si="4">((1-C59)/D59)*I59</f>
        <v>-0.10494636259706296</v>
      </c>
      <c r="L59" s="75">
        <f t="shared" si="1"/>
        <v>1.0351174362858212E-2</v>
      </c>
    </row>
    <row r="60" spans="2:12" x14ac:dyDescent="0.25">
      <c r="B60" s="56" t="s">
        <v>118</v>
      </c>
      <c r="C60" s="57">
        <v>0.18214810334399031</v>
      </c>
      <c r="D60" s="58">
        <v>0.3859832187050613</v>
      </c>
      <c r="E60" s="59">
        <v>11573</v>
      </c>
      <c r="F60" s="60">
        <v>0</v>
      </c>
      <c r="G60" s="11"/>
      <c r="H60" s="56" t="s">
        <v>118</v>
      </c>
      <c r="I60" s="73">
        <v>-6.6356309644441266E-2</v>
      </c>
      <c r="J60" s="67"/>
      <c r="K60" s="75">
        <f t="shared" si="4"/>
        <v>-0.14060101856207494</v>
      </c>
      <c r="L60" s="75">
        <f t="shared" si="1"/>
        <v>3.1313993357512303E-2</v>
      </c>
    </row>
    <row r="61" spans="2:12" x14ac:dyDescent="0.25">
      <c r="B61" s="56" t="s">
        <v>119</v>
      </c>
      <c r="C61" s="57">
        <v>2.5922405599239606E-4</v>
      </c>
      <c r="D61" s="58">
        <v>1.6099045128423216E-2</v>
      </c>
      <c r="E61" s="59">
        <v>11573</v>
      </c>
      <c r="F61" s="60">
        <v>0</v>
      </c>
      <c r="G61" s="11"/>
      <c r="H61" s="56" t="s">
        <v>119</v>
      </c>
      <c r="I61" s="73">
        <v>-2.6808228385415307E-3</v>
      </c>
      <c r="J61" s="67"/>
      <c r="K61" s="75">
        <f t="shared" si="4"/>
        <v>-0.16647744530140501</v>
      </c>
      <c r="L61" s="75">
        <f t="shared" si="1"/>
        <v>4.3166148306328006E-5</v>
      </c>
    </row>
    <row r="62" spans="2:12" x14ac:dyDescent="0.25">
      <c r="B62" s="56" t="s">
        <v>120</v>
      </c>
      <c r="C62" s="57">
        <v>7.7767216797718823E-4</v>
      </c>
      <c r="D62" s="58">
        <v>2.7877133005970361E-2</v>
      </c>
      <c r="E62" s="59">
        <v>11573</v>
      </c>
      <c r="F62" s="60">
        <v>0</v>
      </c>
      <c r="G62" s="11"/>
      <c r="H62" s="56" t="s">
        <v>120</v>
      </c>
      <c r="I62" s="73">
        <v>-3.5758521922257848E-3</v>
      </c>
      <c r="J62" s="67"/>
      <c r="K62" s="75">
        <f t="shared" si="4"/>
        <v>-0.12817212411096424</v>
      </c>
      <c r="L62" s="75">
        <f t="shared" si="1"/>
        <v>9.9753469128214972E-5</v>
      </c>
    </row>
    <row r="63" spans="2:12" x14ac:dyDescent="0.25">
      <c r="B63" s="56" t="s">
        <v>121</v>
      </c>
      <c r="C63" s="57">
        <v>1.0368962239695845E-3</v>
      </c>
      <c r="D63" s="58">
        <v>3.218556479496848E-2</v>
      </c>
      <c r="E63" s="59">
        <v>11573</v>
      </c>
      <c r="F63" s="60">
        <v>0</v>
      </c>
      <c r="G63" s="11"/>
      <c r="H63" s="56" t="s">
        <v>121</v>
      </c>
      <c r="I63" s="73">
        <v>-3.1416108971650397E-3</v>
      </c>
      <c r="J63" s="67"/>
      <c r="K63" s="75">
        <f t="shared" si="4"/>
        <v>-9.750810317236383E-2</v>
      </c>
      <c r="L63" s="75">
        <f t="shared" si="1"/>
        <v>1.0121072900859493E-4</v>
      </c>
    </row>
    <row r="64" spans="2:12" x14ac:dyDescent="0.25">
      <c r="B64" s="56" t="s">
        <v>122</v>
      </c>
      <c r="C64" s="57">
        <v>9.5048820530545231E-4</v>
      </c>
      <c r="D64" s="58">
        <v>3.081666491213372E-2</v>
      </c>
      <c r="E64" s="59">
        <v>11573</v>
      </c>
      <c r="F64" s="60">
        <v>0</v>
      </c>
      <c r="G64" s="11"/>
      <c r="H64" s="56" t="s">
        <v>122</v>
      </c>
      <c r="I64" s="73">
        <v>-5.8615522309827363E-3</v>
      </c>
      <c r="J64" s="67"/>
      <c r="K64" s="75">
        <f t="shared" si="4"/>
        <v>-0.19002643249745946</v>
      </c>
      <c r="L64" s="75">
        <f t="shared" si="1"/>
        <v>1.807897212828277E-4</v>
      </c>
    </row>
    <row r="65" spans="2:12" x14ac:dyDescent="0.25">
      <c r="B65" s="56" t="s">
        <v>123</v>
      </c>
      <c r="C65" s="57">
        <v>6.0485613064892427E-4</v>
      </c>
      <c r="D65" s="58">
        <v>2.4587446330010691E-2</v>
      </c>
      <c r="E65" s="59">
        <v>11573</v>
      </c>
      <c r="F65" s="60">
        <v>0</v>
      </c>
      <c r="G65" s="11"/>
      <c r="H65" s="56" t="s">
        <v>123</v>
      </c>
      <c r="I65" s="73">
        <v>-3.7321562323539398E-3</v>
      </c>
      <c r="J65" s="67"/>
      <c r="K65" s="75">
        <f t="shared" si="4"/>
        <v>-0.15169931698940445</v>
      </c>
      <c r="L65" s="75">
        <f t="shared" si="1"/>
        <v>9.1811794823260518E-5</v>
      </c>
    </row>
    <row r="66" spans="2:12" x14ac:dyDescent="0.25">
      <c r="B66" s="56" t="s">
        <v>124</v>
      </c>
      <c r="C66" s="57">
        <v>5.1844811198479223E-4</v>
      </c>
      <c r="D66" s="58">
        <v>2.2764536065069525E-2</v>
      </c>
      <c r="E66" s="59">
        <v>11573</v>
      </c>
      <c r="F66" s="60">
        <v>0</v>
      </c>
      <c r="G66" s="11"/>
      <c r="H66" s="56" t="s">
        <v>124</v>
      </c>
      <c r="I66" s="73">
        <v>2.1993877023573733E-3</v>
      </c>
      <c r="J66" s="67"/>
      <c r="K66" s="75">
        <f t="shared" si="4"/>
        <v>9.6564561108214708E-2</v>
      </c>
      <c r="L66" s="75">
        <f t="shared" si="1"/>
        <v>-5.0089683292927144E-5</v>
      </c>
    </row>
    <row r="67" spans="2:12" x14ac:dyDescent="0.25">
      <c r="B67" s="56" t="s">
        <v>125</v>
      </c>
      <c r="C67" s="57">
        <v>3.456320746565281E-4</v>
      </c>
      <c r="D67" s="58">
        <v>1.8588772707355924E-2</v>
      </c>
      <c r="E67" s="59">
        <v>11573</v>
      </c>
      <c r="F67" s="60">
        <v>0</v>
      </c>
      <c r="G67" s="11"/>
      <c r="H67" s="56" t="s">
        <v>125</v>
      </c>
      <c r="I67" s="73">
        <v>-2.0302734230737791E-3</v>
      </c>
      <c r="J67" s="67"/>
      <c r="K67" s="75">
        <f t="shared" si="4"/>
        <v>-0.10918266242802048</v>
      </c>
      <c r="L67" s="75">
        <f t="shared" si="1"/>
        <v>3.7750077769217901E-5</v>
      </c>
    </row>
    <row r="68" spans="2:12" x14ac:dyDescent="0.25">
      <c r="B68" s="56" t="s">
        <v>126</v>
      </c>
      <c r="C68" s="57">
        <v>6.0485613064892416E-4</v>
      </c>
      <c r="D68" s="58">
        <v>2.4587446330011861E-2</v>
      </c>
      <c r="E68" s="59">
        <v>11573</v>
      </c>
      <c r="F68" s="60">
        <v>0</v>
      </c>
      <c r="G68" s="11"/>
      <c r="H68" s="56" t="s">
        <v>126</v>
      </c>
      <c r="I68" s="73">
        <v>-2.2574002811959665E-4</v>
      </c>
      <c r="J68" s="67"/>
      <c r="K68" s="75">
        <f t="shared" si="4"/>
        <v>-9.1755558853739167E-3</v>
      </c>
      <c r="L68" s="75">
        <f t="shared" si="1"/>
        <v>5.5532501467765361E-6</v>
      </c>
    </row>
    <row r="69" spans="2:12" x14ac:dyDescent="0.25">
      <c r="B69" s="56" t="s">
        <v>127</v>
      </c>
      <c r="C69" s="57">
        <v>1.2961202799619805E-3</v>
      </c>
      <c r="D69" s="58">
        <v>3.5979886212626058E-2</v>
      </c>
      <c r="E69" s="59">
        <v>11573</v>
      </c>
      <c r="F69" s="60">
        <v>0</v>
      </c>
      <c r="G69" s="11"/>
      <c r="H69" s="56" t="s">
        <v>127</v>
      </c>
      <c r="I69" s="73">
        <v>3.7911824946973687E-4</v>
      </c>
      <c r="J69" s="67"/>
      <c r="K69" s="75">
        <f t="shared" si="4"/>
        <v>1.052329249682918E-2</v>
      </c>
      <c r="L69" s="75">
        <f t="shared" si="1"/>
        <v>-1.3657154131548511E-5</v>
      </c>
    </row>
    <row r="70" spans="2:12" x14ac:dyDescent="0.25">
      <c r="B70" s="56" t="s">
        <v>128</v>
      </c>
      <c r="C70" s="57">
        <v>0.9966300872720989</v>
      </c>
      <c r="D70" s="58">
        <v>5.7955557519461388E-2</v>
      </c>
      <c r="E70" s="59">
        <v>11573</v>
      </c>
      <c r="F70" s="60">
        <v>0</v>
      </c>
      <c r="G70" s="11"/>
      <c r="H70" s="56" t="s">
        <v>128</v>
      </c>
      <c r="I70" s="73">
        <v>-1.5340039022406571E-3</v>
      </c>
      <c r="J70" s="67"/>
      <c r="K70" s="75">
        <f t="shared" si="4"/>
        <v>-8.9196955323479616E-5</v>
      </c>
      <c r="L70" s="75">
        <f t="shared" si="1"/>
        <v>2.6379427761564819E-2</v>
      </c>
    </row>
    <row r="71" spans="2:12" x14ac:dyDescent="0.25">
      <c r="B71" s="56" t="s">
        <v>129</v>
      </c>
      <c r="C71" s="57">
        <v>6.0485613064892416E-4</v>
      </c>
      <c r="D71" s="58">
        <v>2.4587446330012159E-2</v>
      </c>
      <c r="E71" s="59">
        <v>11573</v>
      </c>
      <c r="F71" s="60">
        <v>0</v>
      </c>
      <c r="G71" s="11"/>
      <c r="H71" s="56" t="s">
        <v>129</v>
      </c>
      <c r="I71" s="73">
        <v>2.7854068431897696E-3</v>
      </c>
      <c r="J71" s="67"/>
      <c r="K71" s="75">
        <f t="shared" si="4"/>
        <v>0.1132172099298666</v>
      </c>
      <c r="L71" s="75">
        <f t="shared" si="1"/>
        <v>-6.8521569212265799E-5</v>
      </c>
    </row>
    <row r="72" spans="2:12" x14ac:dyDescent="0.25">
      <c r="B72" s="56" t="s">
        <v>130</v>
      </c>
      <c r="C72" s="57">
        <v>1.2961202799619805E-3</v>
      </c>
      <c r="D72" s="58">
        <v>3.5979886212626572E-2</v>
      </c>
      <c r="E72" s="59">
        <v>11573</v>
      </c>
      <c r="F72" s="60">
        <v>0</v>
      </c>
      <c r="G72" s="11"/>
      <c r="H72" s="56" t="s">
        <v>130</v>
      </c>
      <c r="I72" s="73">
        <v>2.2814151187888101E-3</v>
      </c>
      <c r="J72" s="67"/>
      <c r="K72" s="75">
        <f t="shared" si="4"/>
        <v>6.3325884826916076E-2</v>
      </c>
      <c r="L72" s="75">
        <f t="shared" ref="L72:L135" si="5">((0-C72)/D72)*I72</f>
        <v>-8.218448454782325E-5</v>
      </c>
    </row>
    <row r="73" spans="2:12" x14ac:dyDescent="0.25">
      <c r="B73" s="56" t="s">
        <v>131</v>
      </c>
      <c r="C73" s="57">
        <v>6.0485613064892416E-4</v>
      </c>
      <c r="D73" s="58">
        <v>2.4587446330011763E-2</v>
      </c>
      <c r="E73" s="59">
        <v>11573</v>
      </c>
      <c r="F73" s="60">
        <v>0</v>
      </c>
      <c r="G73" s="11"/>
      <c r="H73" s="56" t="s">
        <v>131</v>
      </c>
      <c r="I73" s="73">
        <v>2.6384861253485807E-3</v>
      </c>
      <c r="J73" s="67"/>
      <c r="K73" s="75">
        <f t="shared" si="4"/>
        <v>0.10724538796944555</v>
      </c>
      <c r="L73" s="75">
        <f t="shared" si="5"/>
        <v>-6.4907289969403314E-5</v>
      </c>
    </row>
    <row r="74" spans="2:12" x14ac:dyDescent="0.25">
      <c r="B74" s="56" t="s">
        <v>132</v>
      </c>
      <c r="C74" s="57">
        <v>4.3204009332066014E-4</v>
      </c>
      <c r="D74" s="58">
        <v>2.0781981462378259E-2</v>
      </c>
      <c r="E74" s="59">
        <v>11573</v>
      </c>
      <c r="F74" s="60">
        <v>0</v>
      </c>
      <c r="G74" s="11"/>
      <c r="H74" s="56" t="s">
        <v>132</v>
      </c>
      <c r="I74" s="73">
        <v>6.2598718531627805E-5</v>
      </c>
      <c r="J74" s="67"/>
      <c r="K74" s="75">
        <f t="shared" si="4"/>
        <v>3.0108617644908167E-3</v>
      </c>
      <c r="L74" s="75">
        <f t="shared" si="5"/>
        <v>-1.3013752439880777E-6</v>
      </c>
    </row>
    <row r="75" spans="2:12" x14ac:dyDescent="0.25">
      <c r="B75" s="56" t="s">
        <v>133</v>
      </c>
      <c r="C75" s="57">
        <v>1.0368962239695845E-3</v>
      </c>
      <c r="D75" s="58">
        <v>3.2185564794968716E-2</v>
      </c>
      <c r="E75" s="59">
        <v>11573</v>
      </c>
      <c r="F75" s="60">
        <v>0</v>
      </c>
      <c r="G75" s="11"/>
      <c r="H75" s="56" t="s">
        <v>133</v>
      </c>
      <c r="I75" s="73">
        <v>-1.8441673082980844E-3</v>
      </c>
      <c r="J75" s="67"/>
      <c r="K75" s="75">
        <f t="shared" si="4"/>
        <v>-5.7238551192605618E-2</v>
      </c>
      <c r="L75" s="75">
        <f t="shared" si="5"/>
        <v>5.9412041718819086E-5</v>
      </c>
    </row>
    <row r="76" spans="2:12" x14ac:dyDescent="0.25">
      <c r="B76" s="56" t="s">
        <v>135</v>
      </c>
      <c r="C76" s="57">
        <v>0.96396785621705694</v>
      </c>
      <c r="D76" s="58">
        <v>0.1863781906178841</v>
      </c>
      <c r="E76" s="59">
        <v>11573</v>
      </c>
      <c r="F76" s="60">
        <v>0</v>
      </c>
      <c r="G76" s="11"/>
      <c r="H76" s="56" t="s">
        <v>135</v>
      </c>
      <c r="I76" s="73">
        <v>5.3146547465328355E-2</v>
      </c>
      <c r="J76" s="67"/>
      <c r="K76" s="75">
        <f t="shared" si="4"/>
        <v>1.0274721701552806E-2</v>
      </c>
      <c r="L76" s="75">
        <f t="shared" si="5"/>
        <v>-0.2748796050420218</v>
      </c>
    </row>
    <row r="77" spans="2:12" x14ac:dyDescent="0.25">
      <c r="B77" s="56" t="s">
        <v>136</v>
      </c>
      <c r="C77" s="57">
        <v>1.8836948068780786E-2</v>
      </c>
      <c r="D77" s="58">
        <v>0.13595482557595889</v>
      </c>
      <c r="E77" s="59">
        <v>11573</v>
      </c>
      <c r="F77" s="60">
        <v>0</v>
      </c>
      <c r="G77" s="11"/>
      <c r="H77" s="56" t="s">
        <v>136</v>
      </c>
      <c r="I77" s="73">
        <v>-3.6485698456237767E-2</v>
      </c>
      <c r="J77" s="67"/>
      <c r="K77" s="75">
        <f t="shared" si="4"/>
        <v>-0.2633111336615529</v>
      </c>
      <c r="L77" s="75">
        <f t="shared" si="5"/>
        <v>5.0552027422473391E-3</v>
      </c>
    </row>
    <row r="78" spans="2:12" x14ac:dyDescent="0.25">
      <c r="B78" s="56" t="s">
        <v>137</v>
      </c>
      <c r="C78" s="57">
        <v>3.1970966905728853E-3</v>
      </c>
      <c r="D78" s="58">
        <v>5.6454855049831734E-2</v>
      </c>
      <c r="E78" s="59">
        <v>11573</v>
      </c>
      <c r="F78" s="60">
        <v>0</v>
      </c>
      <c r="G78" s="11"/>
      <c r="H78" s="56" t="s">
        <v>137</v>
      </c>
      <c r="I78" s="73">
        <v>-1.5405268774323272E-2</v>
      </c>
      <c r="J78" s="67"/>
      <c r="K78" s="75">
        <f t="shared" si="4"/>
        <v>-0.27200524431340767</v>
      </c>
      <c r="L78" s="75">
        <f t="shared" si="5"/>
        <v>8.7241626556831516E-4</v>
      </c>
    </row>
    <row r="79" spans="2:12" x14ac:dyDescent="0.25">
      <c r="B79" s="56" t="s">
        <v>138</v>
      </c>
      <c r="C79" s="57">
        <v>2.9378726345804895E-3</v>
      </c>
      <c r="D79" s="58">
        <v>5.4124806427307423E-2</v>
      </c>
      <c r="E79" s="59">
        <v>11573</v>
      </c>
      <c r="F79" s="60">
        <v>0</v>
      </c>
      <c r="G79" s="11"/>
      <c r="H79" s="56" t="s">
        <v>138</v>
      </c>
      <c r="I79" s="73">
        <v>-1.6483457007350599E-2</v>
      </c>
      <c r="J79" s="67"/>
      <c r="K79" s="75">
        <f t="shared" si="4"/>
        <v>-0.30365061410720362</v>
      </c>
      <c r="L79" s="75">
        <f t="shared" si="5"/>
        <v>8.9471538951771596E-4</v>
      </c>
    </row>
    <row r="80" spans="2:12" x14ac:dyDescent="0.25">
      <c r="B80" s="56" t="s">
        <v>139</v>
      </c>
      <c r="C80" s="57">
        <v>8.6408018664132027E-4</v>
      </c>
      <c r="D80" s="58">
        <v>2.9383807742709805E-2</v>
      </c>
      <c r="E80" s="59">
        <v>11573</v>
      </c>
      <c r="F80" s="60">
        <v>0</v>
      </c>
      <c r="G80" s="11"/>
      <c r="H80" s="56" t="s">
        <v>139</v>
      </c>
      <c r="I80" s="73">
        <v>-8.5228388948952027E-3</v>
      </c>
      <c r="J80" s="67"/>
      <c r="K80" s="75">
        <f t="shared" si="4"/>
        <v>-0.28980159934462196</v>
      </c>
      <c r="L80" s="75">
        <f t="shared" si="5"/>
        <v>2.5062838307067541E-4</v>
      </c>
    </row>
    <row r="81" spans="2:12" x14ac:dyDescent="0.25">
      <c r="B81" s="56" t="s">
        <v>140</v>
      </c>
      <c r="C81" s="57">
        <v>1.9009764106109046E-3</v>
      </c>
      <c r="D81" s="58">
        <v>4.3560609050107141E-2</v>
      </c>
      <c r="E81" s="59">
        <v>11573</v>
      </c>
      <c r="F81" s="60">
        <v>0</v>
      </c>
      <c r="G81" s="11"/>
      <c r="H81" s="56" t="s">
        <v>140</v>
      </c>
      <c r="I81" s="73">
        <v>-1.316213025732501E-2</v>
      </c>
      <c r="J81" s="67"/>
      <c r="K81" s="75">
        <f t="shared" si="4"/>
        <v>-0.30158231587352274</v>
      </c>
      <c r="L81" s="75">
        <f t="shared" si="5"/>
        <v>5.7439277544952822E-4</v>
      </c>
    </row>
    <row r="82" spans="2:12" x14ac:dyDescent="0.25">
      <c r="B82" s="56" t="s">
        <v>141</v>
      </c>
      <c r="C82" s="57">
        <v>4.147584895878337E-3</v>
      </c>
      <c r="D82" s="58">
        <v>6.4270828253677331E-2</v>
      </c>
      <c r="E82" s="59">
        <v>11573</v>
      </c>
      <c r="F82" s="60">
        <v>0</v>
      </c>
      <c r="G82" s="11"/>
      <c r="H82" s="56" t="s">
        <v>141</v>
      </c>
      <c r="I82" s="73">
        <v>-2.0670799851696481E-2</v>
      </c>
      <c r="J82" s="67"/>
      <c r="K82" s="75">
        <f t="shared" si="4"/>
        <v>-0.32028630272503239</v>
      </c>
      <c r="L82" s="75">
        <f t="shared" si="5"/>
        <v>1.3339472911758396E-3</v>
      </c>
    </row>
    <row r="83" spans="2:12" x14ac:dyDescent="0.25">
      <c r="B83" s="56" t="s">
        <v>142</v>
      </c>
      <c r="C83" s="57">
        <v>2.5922405599239611E-4</v>
      </c>
      <c r="D83" s="58">
        <v>1.6099045128422654E-2</v>
      </c>
      <c r="E83" s="59">
        <v>11573</v>
      </c>
      <c r="F83" s="60">
        <v>0</v>
      </c>
      <c r="G83" s="11"/>
      <c r="H83" s="56" t="s">
        <v>142</v>
      </c>
      <c r="I83" s="73">
        <v>-3.6063899872795183E-3</v>
      </c>
      <c r="J83" s="67"/>
      <c r="K83" s="75">
        <f t="shared" si="4"/>
        <v>-0.22395459454139557</v>
      </c>
      <c r="L83" s="75">
        <f t="shared" si="5"/>
        <v>5.8069471359048129E-5</v>
      </c>
    </row>
    <row r="84" spans="2:12" x14ac:dyDescent="0.25">
      <c r="B84" s="56" t="s">
        <v>143</v>
      </c>
      <c r="C84" s="57">
        <v>4.3204009332066014E-4</v>
      </c>
      <c r="D84" s="58">
        <v>2.0781981462380104E-2</v>
      </c>
      <c r="E84" s="59">
        <v>11573</v>
      </c>
      <c r="F84" s="60">
        <v>0</v>
      </c>
      <c r="G84" s="11"/>
      <c r="H84" s="56" t="s">
        <v>143</v>
      </c>
      <c r="I84" s="73">
        <v>-4.8206907811589638E-3</v>
      </c>
      <c r="J84" s="67"/>
      <c r="K84" s="75">
        <f t="shared" ref="K84:K141" si="6">((1-C84)/D84)*I84</f>
        <v>-0.23186470732767844</v>
      </c>
      <c r="L84" s="75">
        <f t="shared" si="5"/>
        <v>1.0021814804965353E-4</v>
      </c>
    </row>
    <row r="85" spans="2:12" x14ac:dyDescent="0.25">
      <c r="B85" s="56" t="s">
        <v>144</v>
      </c>
      <c r="C85" s="57">
        <v>6.912641493130563E-4</v>
      </c>
      <c r="D85" s="58">
        <v>2.6283949433501215E-2</v>
      </c>
      <c r="E85" s="59">
        <v>11573</v>
      </c>
      <c r="F85" s="60">
        <v>0</v>
      </c>
      <c r="G85" s="11"/>
      <c r="H85" s="56" t="s">
        <v>144</v>
      </c>
      <c r="I85" s="73">
        <v>-8.8348263355223829E-3</v>
      </c>
      <c r="J85" s="67"/>
      <c r="K85" s="75">
        <f t="shared" si="6"/>
        <v>-0.33589773710180126</v>
      </c>
      <c r="L85" s="75">
        <f t="shared" si="5"/>
        <v>2.323546819554181E-4</v>
      </c>
    </row>
    <row r="86" spans="2:12" x14ac:dyDescent="0.25">
      <c r="B86" s="56" t="s">
        <v>145</v>
      </c>
      <c r="C86" s="57">
        <v>1.5553443359543765E-3</v>
      </c>
      <c r="D86" s="58">
        <v>3.9408875101173323E-2</v>
      </c>
      <c r="E86" s="59">
        <v>11573</v>
      </c>
      <c r="F86" s="60">
        <v>0</v>
      </c>
      <c r="G86" s="11"/>
      <c r="H86" s="56" t="s">
        <v>145</v>
      </c>
      <c r="I86" s="73">
        <v>-1.0387878702794534E-2</v>
      </c>
      <c r="J86" s="67"/>
      <c r="K86" s="75">
        <f t="shared" si="6"/>
        <v>-0.26318239096813911</v>
      </c>
      <c r="L86" s="75">
        <f t="shared" si="5"/>
        <v>4.0997689635884933E-4</v>
      </c>
    </row>
    <row r="87" spans="2:12" x14ac:dyDescent="0.25">
      <c r="B87" s="56" t="s">
        <v>146</v>
      </c>
      <c r="C87" s="57">
        <v>1.0368962239695845E-3</v>
      </c>
      <c r="D87" s="58">
        <v>3.218556479496925E-2</v>
      </c>
      <c r="E87" s="59">
        <v>11573</v>
      </c>
      <c r="F87" s="60">
        <v>0</v>
      </c>
      <c r="G87" s="11"/>
      <c r="H87" s="56" t="s">
        <v>146</v>
      </c>
      <c r="I87" s="73">
        <v>-5.8702565909934216E-3</v>
      </c>
      <c r="J87" s="67"/>
      <c r="K87" s="75">
        <f t="shared" si="6"/>
        <v>-0.1821987521877225</v>
      </c>
      <c r="L87" s="75">
        <f t="shared" si="5"/>
        <v>1.8911729316258715E-4</v>
      </c>
    </row>
    <row r="88" spans="2:12" x14ac:dyDescent="0.25">
      <c r="B88" s="56" t="s">
        <v>147</v>
      </c>
      <c r="C88" s="57">
        <v>1.7281603732826408E-4</v>
      </c>
      <c r="D88" s="58">
        <v>1.3145383347261253E-2</v>
      </c>
      <c r="E88" s="59">
        <v>11573</v>
      </c>
      <c r="F88" s="60">
        <v>0</v>
      </c>
      <c r="G88" s="11"/>
      <c r="H88" s="56" t="s">
        <v>147</v>
      </c>
      <c r="I88" s="73">
        <v>-3.1951859027289941E-3</v>
      </c>
      <c r="J88" s="67"/>
      <c r="K88" s="75">
        <f t="shared" si="6"/>
        <v>-0.24302324542162074</v>
      </c>
      <c r="L88" s="75">
        <f t="shared" si="5"/>
        <v>4.2005573489174791E-5</v>
      </c>
    </row>
    <row r="89" spans="2:12" x14ac:dyDescent="0.25">
      <c r="B89" s="56" t="s">
        <v>148</v>
      </c>
      <c r="C89" s="57">
        <v>0.9694115613928973</v>
      </c>
      <c r="D89" s="58">
        <v>0.17220728350039638</v>
      </c>
      <c r="E89" s="59">
        <v>11573</v>
      </c>
      <c r="F89" s="60">
        <v>0</v>
      </c>
      <c r="G89" s="11"/>
      <c r="H89" s="56" t="s">
        <v>148</v>
      </c>
      <c r="I89" s="73">
        <v>5.0445793802919678E-2</v>
      </c>
      <c r="J89" s="67"/>
      <c r="K89" s="75">
        <f t="shared" si="6"/>
        <v>8.9604692401039961E-3</v>
      </c>
      <c r="L89" s="75">
        <f t="shared" si="5"/>
        <v>-0.2839760011432963</v>
      </c>
    </row>
    <row r="90" spans="2:12" x14ac:dyDescent="0.25">
      <c r="B90" s="56" t="s">
        <v>149</v>
      </c>
      <c r="C90" s="57">
        <v>0.4677266050289467</v>
      </c>
      <c r="D90" s="58">
        <v>0.4989788991936438</v>
      </c>
      <c r="E90" s="59">
        <v>11573</v>
      </c>
      <c r="F90" s="60">
        <v>0</v>
      </c>
      <c r="G90" s="11"/>
      <c r="H90" s="56" t="s">
        <v>149</v>
      </c>
      <c r="I90" s="73">
        <v>1.7269947252776932E-2</v>
      </c>
      <c r="J90" s="67"/>
      <c r="K90" s="75">
        <f t="shared" si="6"/>
        <v>1.8422288938593434E-2</v>
      </c>
      <c r="L90" s="75">
        <f t="shared" si="5"/>
        <v>-1.6188287341656862E-2</v>
      </c>
    </row>
    <row r="91" spans="2:12" x14ac:dyDescent="0.25">
      <c r="B91" s="56" t="s">
        <v>150</v>
      </c>
      <c r="C91" s="57">
        <v>0.76972263026008814</v>
      </c>
      <c r="D91" s="58">
        <v>0.4210285261650627</v>
      </c>
      <c r="E91" s="59">
        <v>11573</v>
      </c>
      <c r="F91" s="60">
        <v>0</v>
      </c>
      <c r="G91" s="11"/>
      <c r="H91" s="56" t="s">
        <v>150</v>
      </c>
      <c r="I91" s="73">
        <v>6.3513519187694226E-2</v>
      </c>
      <c r="J91" s="67"/>
      <c r="K91" s="75">
        <f t="shared" si="6"/>
        <v>3.4738088353979339E-2</v>
      </c>
      <c r="L91" s="75">
        <f t="shared" si="5"/>
        <v>-0.11611515611904238</v>
      </c>
    </row>
    <row r="92" spans="2:12" x14ac:dyDescent="0.25">
      <c r="B92" s="56" t="s">
        <v>151</v>
      </c>
      <c r="C92" s="57">
        <v>0.16901408450704225</v>
      </c>
      <c r="D92" s="58">
        <v>0.37478054999613181</v>
      </c>
      <c r="E92" s="59">
        <v>11573</v>
      </c>
      <c r="F92" s="60">
        <v>0</v>
      </c>
      <c r="G92" s="11"/>
      <c r="H92" s="56" t="s">
        <v>151</v>
      </c>
      <c r="I92" s="73">
        <v>5.5583933212629652E-2</v>
      </c>
      <c r="J92" s="67"/>
      <c r="K92" s="75">
        <f t="shared" si="6"/>
        <v>0.12324403074778881</v>
      </c>
      <c r="L92" s="75">
        <f t="shared" si="5"/>
        <v>-2.5066582524973995E-2</v>
      </c>
    </row>
    <row r="93" spans="2:12" x14ac:dyDescent="0.25">
      <c r="B93" s="56" t="s">
        <v>152</v>
      </c>
      <c r="C93" s="57">
        <v>0.57953858118033352</v>
      </c>
      <c r="D93" s="58">
        <v>0.49365440469777733</v>
      </c>
      <c r="E93" s="59">
        <v>11573</v>
      </c>
      <c r="F93" s="60">
        <v>0</v>
      </c>
      <c r="G93" s="11"/>
      <c r="H93" s="56" t="s">
        <v>152</v>
      </c>
      <c r="I93" s="73">
        <v>7.9918899473635147E-2</v>
      </c>
      <c r="J93" s="67"/>
      <c r="K93" s="75">
        <f t="shared" si="6"/>
        <v>6.8069510863096788E-2</v>
      </c>
      <c r="L93" s="75">
        <f t="shared" si="5"/>
        <v>-9.3822895470363779E-2</v>
      </c>
    </row>
    <row r="94" spans="2:12" x14ac:dyDescent="0.25">
      <c r="B94" s="56" t="s">
        <v>153</v>
      </c>
      <c r="C94" s="57">
        <v>0.56165212131685815</v>
      </c>
      <c r="D94" s="58">
        <v>0.49620589612041582</v>
      </c>
      <c r="E94" s="59">
        <v>11573</v>
      </c>
      <c r="F94" s="60">
        <v>0</v>
      </c>
      <c r="G94" s="11"/>
      <c r="H94" s="56" t="s">
        <v>153</v>
      </c>
      <c r="I94" s="73">
        <v>7.487648969454698E-2</v>
      </c>
      <c r="J94" s="67"/>
      <c r="K94" s="75">
        <f t="shared" si="6"/>
        <v>6.6145829135572778E-2</v>
      </c>
      <c r="L94" s="75">
        <f t="shared" si="5"/>
        <v>-8.4752195817311832E-2</v>
      </c>
    </row>
    <row r="95" spans="2:12" x14ac:dyDescent="0.25">
      <c r="B95" s="56" t="s">
        <v>154</v>
      </c>
      <c r="C95" s="57">
        <v>0.25585414326449496</v>
      </c>
      <c r="D95" s="58">
        <v>0.43635908782242588</v>
      </c>
      <c r="E95" s="59">
        <v>11573</v>
      </c>
      <c r="F95" s="60">
        <v>0</v>
      </c>
      <c r="G95" s="11"/>
      <c r="H95" s="56" t="s">
        <v>154</v>
      </c>
      <c r="I95" s="73">
        <v>7.0907079944290519E-2</v>
      </c>
      <c r="J95" s="67"/>
      <c r="K95" s="75">
        <f t="shared" si="6"/>
        <v>0.12092153280701134</v>
      </c>
      <c r="L95" s="75">
        <f t="shared" si="5"/>
        <v>-4.1575552559400902E-2</v>
      </c>
    </row>
    <row r="96" spans="2:12" x14ac:dyDescent="0.25">
      <c r="B96" s="56" t="s">
        <v>155</v>
      </c>
      <c r="C96" s="57">
        <v>0.19709669057288517</v>
      </c>
      <c r="D96" s="58">
        <v>0.39782315210763575</v>
      </c>
      <c r="E96" s="59">
        <v>11573</v>
      </c>
      <c r="F96" s="60">
        <v>0</v>
      </c>
      <c r="G96" s="11"/>
      <c r="H96" s="56" t="s">
        <v>155</v>
      </c>
      <c r="I96" s="73">
        <v>5.1371709909687736E-2</v>
      </c>
      <c r="J96" s="67"/>
      <c r="K96" s="75">
        <f t="shared" si="6"/>
        <v>0.10368053161033289</v>
      </c>
      <c r="L96" s="75">
        <f t="shared" si="5"/>
        <v>-2.5451495114417706E-2</v>
      </c>
    </row>
    <row r="97" spans="2:13" x14ac:dyDescent="0.25">
      <c r="B97" s="56" t="s">
        <v>156</v>
      </c>
      <c r="C97" s="57">
        <v>5.3832195627754258E-2</v>
      </c>
      <c r="D97" s="58">
        <v>0.22569601647589221</v>
      </c>
      <c r="E97" s="59">
        <v>11573</v>
      </c>
      <c r="F97" s="60">
        <v>0</v>
      </c>
      <c r="G97" s="11"/>
      <c r="H97" s="56" t="s">
        <v>156</v>
      </c>
      <c r="I97" s="73">
        <v>3.2413391602256363E-2</v>
      </c>
      <c r="J97" s="67"/>
      <c r="K97" s="75">
        <f t="shared" si="6"/>
        <v>0.13588413319576936</v>
      </c>
      <c r="L97" s="75">
        <f t="shared" si="5"/>
        <v>-7.7311246557958272E-3</v>
      </c>
    </row>
    <row r="98" spans="2:13" x14ac:dyDescent="0.25">
      <c r="B98" s="56" t="s">
        <v>157</v>
      </c>
      <c r="C98" s="57">
        <v>0.15311500907284195</v>
      </c>
      <c r="D98" s="58">
        <v>0.36011388286887619</v>
      </c>
      <c r="E98" s="59">
        <v>11573</v>
      </c>
      <c r="F98" s="60">
        <v>0</v>
      </c>
      <c r="G98" s="11"/>
      <c r="H98" s="56" t="s">
        <v>157</v>
      </c>
      <c r="I98" s="73">
        <v>5.7744558496439585E-2</v>
      </c>
      <c r="J98" s="67"/>
      <c r="K98" s="75">
        <f t="shared" si="6"/>
        <v>0.1357987076442605</v>
      </c>
      <c r="L98" s="75">
        <f t="shared" si="5"/>
        <v>-2.4552118145661623E-2</v>
      </c>
    </row>
    <row r="99" spans="2:13" x14ac:dyDescent="0.25">
      <c r="B99" s="56" t="s">
        <v>158</v>
      </c>
      <c r="C99" s="57">
        <v>0.14896742417696363</v>
      </c>
      <c r="D99" s="58">
        <v>0.356071742956306</v>
      </c>
      <c r="E99" s="59">
        <v>11573</v>
      </c>
      <c r="F99" s="60">
        <v>0</v>
      </c>
      <c r="G99" s="11"/>
      <c r="H99" s="56" t="s">
        <v>158</v>
      </c>
      <c r="I99" s="73">
        <v>3.1253146619750587E-2</v>
      </c>
      <c r="J99" s="67"/>
      <c r="K99" s="75">
        <f t="shared" si="6"/>
        <v>7.4696873302988173E-2</v>
      </c>
      <c r="L99" s="75">
        <f t="shared" si="5"/>
        <v>-1.3075176116798827E-2</v>
      </c>
    </row>
    <row r="100" spans="2:13" x14ac:dyDescent="0.25">
      <c r="B100" s="56" t="s">
        <v>159</v>
      </c>
      <c r="C100" s="57">
        <v>0.17229758921627925</v>
      </c>
      <c r="D100" s="58">
        <v>0.37765520488481552</v>
      </c>
      <c r="E100" s="59">
        <v>11573</v>
      </c>
      <c r="F100" s="60">
        <v>0</v>
      </c>
      <c r="G100" s="11"/>
      <c r="H100" s="56" t="s">
        <v>159</v>
      </c>
      <c r="I100" s="73">
        <v>4.0454471832930557E-2</v>
      </c>
      <c r="J100" s="67"/>
      <c r="K100" s="75">
        <f t="shared" si="6"/>
        <v>8.8663583686901429E-2</v>
      </c>
      <c r="L100" s="75">
        <f t="shared" si="5"/>
        <v>-1.8456538873753151E-2</v>
      </c>
    </row>
    <row r="101" spans="2:13" x14ac:dyDescent="0.25">
      <c r="B101" s="56" t="s">
        <v>160</v>
      </c>
      <c r="C101" s="57">
        <v>0.27996198047178777</v>
      </c>
      <c r="D101" s="58">
        <v>0.44899965465273189</v>
      </c>
      <c r="E101" s="59">
        <v>11573</v>
      </c>
      <c r="F101" s="60">
        <v>0</v>
      </c>
      <c r="G101" s="11"/>
      <c r="H101" s="56" t="s">
        <v>160</v>
      </c>
      <c r="I101" s="73">
        <v>4.8924455256292125E-2</v>
      </c>
      <c r="J101" s="67"/>
      <c r="K101" s="75">
        <f t="shared" si="6"/>
        <v>7.845767252645898E-2</v>
      </c>
      <c r="L101" s="75">
        <f t="shared" si="5"/>
        <v>-3.0505563300819286E-2</v>
      </c>
    </row>
    <row r="102" spans="2:13" x14ac:dyDescent="0.25">
      <c r="B102" s="56" t="s">
        <v>161</v>
      </c>
      <c r="C102" s="57">
        <v>0.73766525533569516</v>
      </c>
      <c r="D102" s="58">
        <v>0.43992266265617486</v>
      </c>
      <c r="E102" s="59">
        <v>11573</v>
      </c>
      <c r="F102" s="60">
        <v>0</v>
      </c>
      <c r="G102" s="11"/>
      <c r="H102" s="56" t="s">
        <v>161</v>
      </c>
      <c r="I102" s="73">
        <v>5.3247088946954839E-2</v>
      </c>
      <c r="J102" s="67"/>
      <c r="K102" s="75">
        <f t="shared" si="6"/>
        <v>3.175231164195369E-2</v>
      </c>
      <c r="L102" s="75">
        <f t="shared" si="5"/>
        <v>-8.9285073941817741E-2</v>
      </c>
    </row>
    <row r="103" spans="2:13" x14ac:dyDescent="0.25">
      <c r="B103" s="56" t="s">
        <v>162</v>
      </c>
      <c r="C103" s="57">
        <v>0.3557418128402316</v>
      </c>
      <c r="D103" s="58">
        <v>0.47875816542993371</v>
      </c>
      <c r="E103" s="59">
        <v>11573</v>
      </c>
      <c r="F103" s="60">
        <v>0</v>
      </c>
      <c r="G103" s="11"/>
      <c r="H103" s="56" t="s">
        <v>162</v>
      </c>
      <c r="I103" s="73">
        <v>7.2352321439159845E-2</v>
      </c>
      <c r="J103" s="67"/>
      <c r="K103" s="75">
        <f t="shared" si="6"/>
        <v>9.7363510041304682E-2</v>
      </c>
      <c r="L103" s="75">
        <f t="shared" si="5"/>
        <v>-5.3761476775757974E-2</v>
      </c>
    </row>
    <row r="104" spans="2:13" x14ac:dyDescent="0.25">
      <c r="B104" s="56" t="s">
        <v>163</v>
      </c>
      <c r="C104" s="57">
        <v>0.26622310550419076</v>
      </c>
      <c r="D104" s="58">
        <v>0.44200140805612487</v>
      </c>
      <c r="E104" s="59">
        <v>11573</v>
      </c>
      <c r="F104" s="60">
        <v>0</v>
      </c>
      <c r="G104" s="11"/>
      <c r="H104" s="56" t="s">
        <v>163</v>
      </c>
      <c r="I104" s="73">
        <v>3.5519225967934824E-2</v>
      </c>
      <c r="J104" s="67"/>
      <c r="K104" s="75">
        <f t="shared" si="6"/>
        <v>5.8966299316260642E-2</v>
      </c>
      <c r="L104" s="75">
        <f t="shared" si="5"/>
        <v>-2.1393684431629655E-2</v>
      </c>
    </row>
    <row r="105" spans="2:13" x14ac:dyDescent="0.25">
      <c r="B105" s="56" t="s">
        <v>164</v>
      </c>
      <c r="C105" s="57">
        <v>0.44353235980298972</v>
      </c>
      <c r="D105" s="58">
        <v>0.49682263831076573</v>
      </c>
      <c r="E105" s="59">
        <v>11573</v>
      </c>
      <c r="F105" s="60">
        <v>0</v>
      </c>
      <c r="G105" s="11"/>
      <c r="H105" s="56" t="s">
        <v>164</v>
      </c>
      <c r="I105" s="73">
        <v>3.1659158361605592E-2</v>
      </c>
      <c r="J105" s="67"/>
      <c r="K105" s="75">
        <f t="shared" si="6"/>
        <v>3.5459932349311309E-2</v>
      </c>
      <c r="L105" s="75">
        <f t="shared" si="5"/>
        <v>-2.8263328066617223E-2</v>
      </c>
      <c r="M105" s="3"/>
    </row>
    <row r="106" spans="2:13" x14ac:dyDescent="0.25">
      <c r="B106" s="56" t="s">
        <v>165</v>
      </c>
      <c r="C106" s="57">
        <v>1.6849563639505745E-2</v>
      </c>
      <c r="D106" s="58">
        <v>0.12871319813391283</v>
      </c>
      <c r="E106" s="59">
        <v>11573</v>
      </c>
      <c r="F106" s="60">
        <v>0</v>
      </c>
      <c r="G106" s="11"/>
      <c r="H106" s="56" t="s">
        <v>165</v>
      </c>
      <c r="I106" s="73">
        <v>1.2780391739475263E-2</v>
      </c>
      <c r="J106" s="67"/>
      <c r="K106" s="75">
        <f t="shared" si="6"/>
        <v>9.7620507435846035E-2</v>
      </c>
      <c r="L106" s="75">
        <f t="shared" si="5"/>
        <v>-1.6730531683942674E-3</v>
      </c>
    </row>
    <row r="107" spans="2:13" x14ac:dyDescent="0.25">
      <c r="B107" s="56" t="s">
        <v>166</v>
      </c>
      <c r="C107" s="57">
        <v>8.2951697917566757E-3</v>
      </c>
      <c r="D107" s="58">
        <v>9.0703201899229494E-2</v>
      </c>
      <c r="E107" s="59">
        <v>11573</v>
      </c>
      <c r="F107" s="60">
        <v>0</v>
      </c>
      <c r="G107" s="11"/>
      <c r="H107" s="56" t="s">
        <v>166</v>
      </c>
      <c r="I107" s="73">
        <v>3.149822090171635E-3</v>
      </c>
      <c r="J107" s="67"/>
      <c r="K107" s="75">
        <f t="shared" si="6"/>
        <v>3.4438627476351201E-2</v>
      </c>
      <c r="L107" s="75">
        <f t="shared" si="5"/>
        <v>-2.8806380044695614E-4</v>
      </c>
    </row>
    <row r="108" spans="2:13" x14ac:dyDescent="0.25">
      <c r="B108" s="56" t="s">
        <v>167</v>
      </c>
      <c r="C108" s="57">
        <v>0.1411042944785276</v>
      </c>
      <c r="D108" s="58">
        <v>0.34814414483890027</v>
      </c>
      <c r="E108" s="59">
        <v>11573</v>
      </c>
      <c r="F108" s="60">
        <v>0</v>
      </c>
      <c r="G108" s="11"/>
      <c r="H108" s="56" t="s">
        <v>167</v>
      </c>
      <c r="I108" s="73">
        <v>5.6962177954060889E-2</v>
      </c>
      <c r="J108" s="67"/>
      <c r="K108" s="75">
        <f t="shared" si="6"/>
        <v>0.14052963620724421</v>
      </c>
      <c r="L108" s="75">
        <f t="shared" si="5"/>
        <v>-2.3087011662618687E-2</v>
      </c>
    </row>
    <row r="109" spans="2:13" x14ac:dyDescent="0.25">
      <c r="B109" s="56" t="s">
        <v>168</v>
      </c>
      <c r="C109" s="57">
        <v>7.6039056424436185E-3</v>
      </c>
      <c r="D109" s="58">
        <v>8.6871965329064202E-2</v>
      </c>
      <c r="E109" s="59">
        <v>11573</v>
      </c>
      <c r="F109" s="60">
        <v>0</v>
      </c>
      <c r="G109" s="11"/>
      <c r="H109" s="56" t="s">
        <v>168</v>
      </c>
      <c r="I109" s="73">
        <v>6.2851693079959753E-3</v>
      </c>
      <c r="J109" s="67"/>
      <c r="K109" s="75">
        <f t="shared" si="6"/>
        <v>7.1799658842809574E-2</v>
      </c>
      <c r="L109" s="75">
        <f t="shared" si="5"/>
        <v>-5.5014105164712601E-4</v>
      </c>
    </row>
    <row r="110" spans="2:13" x14ac:dyDescent="0.25">
      <c r="B110" s="56" t="s">
        <v>169</v>
      </c>
      <c r="C110" s="57">
        <v>1.5726259396872031E-2</v>
      </c>
      <c r="D110" s="58">
        <v>0.12441978051230609</v>
      </c>
      <c r="E110" s="59">
        <v>11573</v>
      </c>
      <c r="F110" s="60">
        <v>0</v>
      </c>
      <c r="G110" s="11"/>
      <c r="H110" s="56" t="s">
        <v>169</v>
      </c>
      <c r="I110" s="73">
        <v>-1.0791847872421774E-2</v>
      </c>
      <c r="J110" s="67"/>
      <c r="K110" s="75">
        <f t="shared" si="6"/>
        <v>-8.5373342001337768E-2</v>
      </c>
      <c r="L110" s="75">
        <f t="shared" si="5"/>
        <v>1.3640548015313382E-3</v>
      </c>
    </row>
    <row r="111" spans="2:13" ht="22.8" x14ac:dyDescent="0.25">
      <c r="B111" s="56" t="s">
        <v>170</v>
      </c>
      <c r="C111" s="57">
        <v>0.52484230536593801</v>
      </c>
      <c r="D111" s="58">
        <v>0.49940405525491854</v>
      </c>
      <c r="E111" s="59">
        <v>11573</v>
      </c>
      <c r="F111" s="60">
        <v>0</v>
      </c>
      <c r="G111" s="11"/>
      <c r="H111" s="56" t="s">
        <v>170</v>
      </c>
      <c r="I111" s="73">
        <v>4.095711680717342E-2</v>
      </c>
      <c r="J111" s="67"/>
      <c r="K111" s="75">
        <f t="shared" si="6"/>
        <v>3.8968624696130452E-2</v>
      </c>
      <c r="L111" s="75">
        <f t="shared" si="5"/>
        <v>-4.3043358138624553E-2</v>
      </c>
    </row>
    <row r="112" spans="2:13" x14ac:dyDescent="0.25">
      <c r="B112" s="56" t="s">
        <v>171</v>
      </c>
      <c r="C112" s="57">
        <v>2.8082606065842911E-2</v>
      </c>
      <c r="D112" s="58">
        <v>0.16521601594382879</v>
      </c>
      <c r="E112" s="59">
        <v>11573</v>
      </c>
      <c r="F112" s="60">
        <v>0</v>
      </c>
      <c r="G112" s="11"/>
      <c r="H112" s="56" t="s">
        <v>171</v>
      </c>
      <c r="I112" s="73">
        <v>-7.4912365234152158E-3</v>
      </c>
      <c r="J112" s="67"/>
      <c r="K112" s="75">
        <f t="shared" si="6"/>
        <v>-4.4068748647573534E-2</v>
      </c>
      <c r="L112" s="75">
        <f t="shared" si="5"/>
        <v>1.2733235517835525E-3</v>
      </c>
    </row>
    <row r="113" spans="2:13" ht="22.8" x14ac:dyDescent="0.25">
      <c r="B113" s="56" t="s">
        <v>172</v>
      </c>
      <c r="C113" s="57">
        <v>0.14827616002765057</v>
      </c>
      <c r="D113" s="58">
        <v>0.35538887691682575</v>
      </c>
      <c r="E113" s="59">
        <v>11573</v>
      </c>
      <c r="F113" s="60">
        <v>0</v>
      </c>
      <c r="G113" s="11"/>
      <c r="H113" s="56" t="s">
        <v>172</v>
      </c>
      <c r="I113" s="73">
        <v>-4.093055828374309E-2</v>
      </c>
      <c r="J113" s="67"/>
      <c r="K113" s="75">
        <f t="shared" si="6"/>
        <v>-9.8094044405899125E-2</v>
      </c>
      <c r="L113" s="75">
        <f t="shared" si="5"/>
        <v>1.7077141138330414E-2</v>
      </c>
    </row>
    <row r="114" spans="2:13" ht="22.8" x14ac:dyDescent="0.25">
      <c r="B114" s="56" t="s">
        <v>173</v>
      </c>
      <c r="C114" s="57">
        <v>3.0761254644431003E-2</v>
      </c>
      <c r="D114" s="58">
        <v>0.17267766599888471</v>
      </c>
      <c r="E114" s="59">
        <v>11573</v>
      </c>
      <c r="F114" s="60">
        <v>0</v>
      </c>
      <c r="G114" s="11"/>
      <c r="H114" s="56" t="s">
        <v>173</v>
      </c>
      <c r="I114" s="73">
        <v>-1.3754709838150534E-2</v>
      </c>
      <c r="J114" s="67"/>
      <c r="K114" s="75">
        <f t="shared" si="6"/>
        <v>-7.7205107152334515E-2</v>
      </c>
      <c r="L114" s="75">
        <f t="shared" si="5"/>
        <v>2.4503002715727099E-3</v>
      </c>
    </row>
    <row r="115" spans="2:13" x14ac:dyDescent="0.25">
      <c r="B115" s="56" t="s">
        <v>174</v>
      </c>
      <c r="C115" s="57">
        <v>0.15138684869955932</v>
      </c>
      <c r="D115" s="58">
        <v>0.35844103063158173</v>
      </c>
      <c r="E115" s="59">
        <v>11573</v>
      </c>
      <c r="F115" s="60">
        <v>0</v>
      </c>
      <c r="G115" s="11"/>
      <c r="H115" s="56" t="s">
        <v>174</v>
      </c>
      <c r="I115" s="73">
        <v>7.2272431622441707E-3</v>
      </c>
      <c r="J115" s="67"/>
      <c r="K115" s="75">
        <f t="shared" si="6"/>
        <v>1.71105790660178E-2</v>
      </c>
      <c r="L115" s="75">
        <f t="shared" si="5"/>
        <v>-3.0524116203709587E-3</v>
      </c>
    </row>
    <row r="116" spans="2:13" ht="22.8" x14ac:dyDescent="0.25">
      <c r="B116" s="56" t="s">
        <v>175</v>
      </c>
      <c r="C116" s="57">
        <v>0.11224401624470751</v>
      </c>
      <c r="D116" s="58">
        <v>0.31568007215962113</v>
      </c>
      <c r="E116" s="59">
        <v>11573</v>
      </c>
      <c r="F116" s="60">
        <v>0</v>
      </c>
      <c r="G116" s="11"/>
      <c r="H116" s="56" t="s">
        <v>175</v>
      </c>
      <c r="I116" s="73">
        <v>-1.4174568162622339E-2</v>
      </c>
      <c r="J116" s="67"/>
      <c r="K116" s="75">
        <f t="shared" si="6"/>
        <v>-3.9861742356522484E-2</v>
      </c>
      <c r="L116" s="75">
        <f t="shared" si="5"/>
        <v>5.0399458167337654E-3</v>
      </c>
    </row>
    <row r="117" spans="2:13" ht="22.8" x14ac:dyDescent="0.25">
      <c r="B117" s="56" t="s">
        <v>176</v>
      </c>
      <c r="C117" s="57">
        <v>4.406808951870734E-3</v>
      </c>
      <c r="D117" s="58">
        <v>6.6240230412361933E-2</v>
      </c>
      <c r="E117" s="59">
        <v>11573</v>
      </c>
      <c r="F117" s="60">
        <v>0</v>
      </c>
      <c r="G117" s="11"/>
      <c r="H117" s="56" t="s">
        <v>176</v>
      </c>
      <c r="I117" s="73">
        <v>-6.2045893486746074E-3</v>
      </c>
      <c r="J117" s="67"/>
      <c r="K117" s="75">
        <f t="shared" si="6"/>
        <v>-9.3255214698609673E-2</v>
      </c>
      <c r="L117" s="75">
        <f t="shared" si="5"/>
        <v>4.1277694407473474E-4</v>
      </c>
    </row>
    <row r="118" spans="2:13" x14ac:dyDescent="0.25">
      <c r="B118" s="56" t="s">
        <v>177</v>
      </c>
      <c r="C118" s="57">
        <v>0.94850082087617726</v>
      </c>
      <c r="D118" s="58">
        <v>0.2210231544698531</v>
      </c>
      <c r="E118" s="59">
        <v>11573</v>
      </c>
      <c r="F118" s="60">
        <v>0</v>
      </c>
      <c r="G118" s="11"/>
      <c r="H118" s="56" t="s">
        <v>177</v>
      </c>
      <c r="I118" s="73">
        <v>4.1182167027480919E-2</v>
      </c>
      <c r="J118" s="67"/>
      <c r="K118" s="75">
        <f t="shared" si="6"/>
        <v>9.5955910209611257E-3</v>
      </c>
      <c r="L118" s="75">
        <f t="shared" si="5"/>
        <v>-0.17672953462599023</v>
      </c>
    </row>
    <row r="119" spans="2:13" x14ac:dyDescent="0.25">
      <c r="B119" s="56" t="s">
        <v>178</v>
      </c>
      <c r="C119" s="57">
        <v>0.54082778881880234</v>
      </c>
      <c r="D119" s="58">
        <v>0.49835183503713432</v>
      </c>
      <c r="E119" s="59">
        <v>11573</v>
      </c>
      <c r="F119" s="60">
        <v>0</v>
      </c>
      <c r="G119" s="11"/>
      <c r="H119" s="56" t="s">
        <v>178</v>
      </c>
      <c r="I119" s="73">
        <v>5.7752741448927905E-2</v>
      </c>
      <c r="J119" s="67"/>
      <c r="K119" s="75">
        <f t="shared" ref="K119" si="7">((1-C119)/D119)*I119</f>
        <v>5.3212313326596317E-2</v>
      </c>
      <c r="L119" s="75">
        <f t="shared" ref="L119" si="8">((0-C119)/D119)*I119</f>
        <v>-6.2675172960324849E-2</v>
      </c>
      <c r="M119" s="6"/>
    </row>
    <row r="120" spans="2:13" x14ac:dyDescent="0.25">
      <c r="B120" s="56" t="s">
        <v>179</v>
      </c>
      <c r="C120" s="57">
        <v>3.0588438607102746E-2</v>
      </c>
      <c r="D120" s="58">
        <v>0.17220728350039932</v>
      </c>
      <c r="E120" s="59">
        <v>11573</v>
      </c>
      <c r="F120" s="60">
        <v>0</v>
      </c>
      <c r="G120" s="11"/>
      <c r="H120" s="56" t="s">
        <v>179</v>
      </c>
      <c r="I120" s="73">
        <v>-3.1104038011029157E-2</v>
      </c>
      <c r="J120" s="67"/>
      <c r="K120" s="75">
        <f t="shared" si="6"/>
        <v>-0.17509488240563231</v>
      </c>
      <c r="L120" s="75">
        <f t="shared" si="5"/>
        <v>5.5248764035648315E-3</v>
      </c>
    </row>
    <row r="121" spans="2:13" x14ac:dyDescent="0.25">
      <c r="B121" s="56" t="s">
        <v>180</v>
      </c>
      <c r="C121" s="57">
        <v>6.739825455802298E-2</v>
      </c>
      <c r="D121" s="58">
        <v>0.25072128260076482</v>
      </c>
      <c r="E121" s="59">
        <v>11573</v>
      </c>
      <c r="F121" s="60">
        <v>0</v>
      </c>
      <c r="G121" s="11"/>
      <c r="H121" s="56" t="s">
        <v>180</v>
      </c>
      <c r="I121" s="73">
        <v>-3.1421956678961548E-2</v>
      </c>
      <c r="J121" s="67"/>
      <c r="K121" s="75">
        <f t="shared" si="6"/>
        <v>-0.11687947405192613</v>
      </c>
      <c r="L121" s="75">
        <f t="shared" si="5"/>
        <v>8.4467701065970863E-3</v>
      </c>
    </row>
    <row r="122" spans="2:13" x14ac:dyDescent="0.25">
      <c r="B122" s="56" t="s">
        <v>181</v>
      </c>
      <c r="C122" s="57">
        <v>3.4736023502981078E-2</v>
      </c>
      <c r="D122" s="58">
        <v>0.18311834871564864</v>
      </c>
      <c r="E122" s="59">
        <v>11573</v>
      </c>
      <c r="F122" s="60">
        <v>0</v>
      </c>
      <c r="G122" s="10"/>
      <c r="H122" s="56" t="s">
        <v>181</v>
      </c>
      <c r="I122" s="73">
        <v>-4.1148623373560213E-2</v>
      </c>
      <c r="J122" s="67"/>
      <c r="K122" s="75">
        <f t="shared" si="6"/>
        <v>-0.21690499124485954</v>
      </c>
      <c r="L122" s="75">
        <f t="shared" si="5"/>
        <v>7.8055506651538396E-3</v>
      </c>
    </row>
    <row r="123" spans="2:13" x14ac:dyDescent="0.25">
      <c r="B123" s="56" t="s">
        <v>182</v>
      </c>
      <c r="C123" s="57">
        <v>9.1592499783979941E-3</v>
      </c>
      <c r="D123" s="58">
        <v>9.5268790113598872E-2</v>
      </c>
      <c r="E123" s="59">
        <v>11573</v>
      </c>
      <c r="F123" s="60">
        <v>0</v>
      </c>
      <c r="G123" s="10"/>
      <c r="H123" s="56" t="s">
        <v>182</v>
      </c>
      <c r="I123" s="73">
        <v>-1.2000423533134758E-2</v>
      </c>
      <c r="J123" s="67"/>
      <c r="K123" s="75">
        <f t="shared" si="6"/>
        <v>-0.1248101150436553</v>
      </c>
      <c r="L123" s="75">
        <f t="shared" si="5"/>
        <v>1.1537343851598029E-3</v>
      </c>
    </row>
    <row r="124" spans="2:13" x14ac:dyDescent="0.25">
      <c r="B124" s="56" t="s">
        <v>183</v>
      </c>
      <c r="C124" s="57">
        <v>6.9126414931305609E-4</v>
      </c>
      <c r="D124" s="58">
        <v>2.6283949433500015E-2</v>
      </c>
      <c r="E124" s="59">
        <v>11573</v>
      </c>
      <c r="F124" s="60">
        <v>0</v>
      </c>
      <c r="G124" s="10"/>
      <c r="H124" s="56" t="s">
        <v>183</v>
      </c>
      <c r="I124" s="73">
        <v>-4.1203013638329601E-3</v>
      </c>
      <c r="J124" s="67"/>
      <c r="K124" s="75">
        <f t="shared" si="6"/>
        <v>-0.15665275713732379</v>
      </c>
      <c r="L124" s="75">
        <f t="shared" si="5"/>
        <v>1.0836334259391181E-4</v>
      </c>
    </row>
    <row r="125" spans="2:13" x14ac:dyDescent="0.25">
      <c r="B125" s="56" t="s">
        <v>184</v>
      </c>
      <c r="C125" s="57">
        <v>1.3134018836948067E-2</v>
      </c>
      <c r="D125" s="58">
        <v>0.1138535746556588</v>
      </c>
      <c r="E125" s="59">
        <v>11573</v>
      </c>
      <c r="F125" s="60">
        <v>0</v>
      </c>
      <c r="G125" s="10"/>
      <c r="H125" s="56" t="s">
        <v>184</v>
      </c>
      <c r="I125" s="73">
        <v>-6.2647229685876445E-3</v>
      </c>
      <c r="J125" s="67"/>
      <c r="K125" s="75">
        <f t="shared" si="6"/>
        <v>-5.4301694064576037E-2</v>
      </c>
      <c r="L125" s="75">
        <f t="shared" si="5"/>
        <v>7.2269131405442236E-4</v>
      </c>
    </row>
    <row r="126" spans="2:13" x14ac:dyDescent="0.25">
      <c r="B126" s="56" t="s">
        <v>185</v>
      </c>
      <c r="C126" s="57">
        <v>9.5912900717186559E-3</v>
      </c>
      <c r="D126" s="58">
        <v>9.746854935240068E-2</v>
      </c>
      <c r="E126" s="59">
        <v>11573</v>
      </c>
      <c r="F126" s="60">
        <v>0</v>
      </c>
      <c r="G126" s="10"/>
      <c r="H126" s="56" t="s">
        <v>185</v>
      </c>
      <c r="I126" s="73">
        <v>4.619395801137488E-3</v>
      </c>
      <c r="J126" s="67"/>
      <c r="K126" s="75">
        <f t="shared" si="6"/>
        <v>4.6939139511672778E-2</v>
      </c>
      <c r="L126" s="75">
        <f t="shared" si="5"/>
        <v>-4.5456678466198561E-4</v>
      </c>
    </row>
    <row r="127" spans="2:13" x14ac:dyDescent="0.25">
      <c r="B127" s="56" t="s">
        <v>186</v>
      </c>
      <c r="C127" s="57">
        <v>0.31374751576946341</v>
      </c>
      <c r="D127" s="58">
        <v>0.46403514763132664</v>
      </c>
      <c r="E127" s="59">
        <v>11573</v>
      </c>
      <c r="F127" s="60">
        <v>0</v>
      </c>
      <c r="G127" s="10"/>
      <c r="H127" s="56" t="s">
        <v>186</v>
      </c>
      <c r="I127" s="73">
        <v>6.687968007027098E-2</v>
      </c>
      <c r="J127" s="67"/>
      <c r="K127" s="75">
        <f t="shared" si="6"/>
        <v>9.8907047940324039E-2</v>
      </c>
      <c r="L127" s="75">
        <f t="shared" si="5"/>
        <v>-4.521927613589985E-2</v>
      </c>
    </row>
    <row r="128" spans="2:13" x14ac:dyDescent="0.25">
      <c r="B128" s="56" t="s">
        <v>187</v>
      </c>
      <c r="C128" s="57">
        <v>0.50781992568910395</v>
      </c>
      <c r="D128" s="58">
        <v>0.49996044578469245</v>
      </c>
      <c r="E128" s="59">
        <v>11573</v>
      </c>
      <c r="F128" s="60">
        <v>0</v>
      </c>
      <c r="G128" s="10"/>
      <c r="H128" s="56" t="s">
        <v>187</v>
      </c>
      <c r="I128" s="73">
        <v>-1.8602452921813662E-2</v>
      </c>
      <c r="J128" s="67"/>
      <c r="K128" s="75">
        <f t="shared" si="6"/>
        <v>-1.8312962032532694E-2</v>
      </c>
      <c r="L128" s="75">
        <f t="shared" si="5"/>
        <v>1.8894887265659174E-2</v>
      </c>
    </row>
    <row r="129" spans="2:13" x14ac:dyDescent="0.25">
      <c r="B129" s="56" t="s">
        <v>188</v>
      </c>
      <c r="C129" s="57">
        <v>5.6165212131685811E-3</v>
      </c>
      <c r="D129" s="58">
        <v>7.4735925303935802E-2</v>
      </c>
      <c r="E129" s="59">
        <v>11573</v>
      </c>
      <c r="F129" s="60">
        <v>0</v>
      </c>
      <c r="G129" s="10"/>
      <c r="H129" s="56" t="s">
        <v>188</v>
      </c>
      <c r="I129" s="73">
        <v>8.2509253643473102E-3</v>
      </c>
      <c r="J129" s="67"/>
      <c r="K129" s="75">
        <f t="shared" si="6"/>
        <v>0.10978098998097381</v>
      </c>
      <c r="L129" s="75">
        <f t="shared" si="5"/>
        <v>-6.2006989474828783E-4</v>
      </c>
    </row>
    <row r="130" spans="2:13" x14ac:dyDescent="0.25">
      <c r="B130" s="56" t="s">
        <v>189</v>
      </c>
      <c r="C130" s="57">
        <v>7.3446815864512223E-3</v>
      </c>
      <c r="D130" s="58">
        <v>8.5389503286081997E-2</v>
      </c>
      <c r="E130" s="59">
        <v>11573</v>
      </c>
      <c r="F130" s="60">
        <v>0</v>
      </c>
      <c r="G130" s="10"/>
      <c r="H130" s="56" t="s">
        <v>189</v>
      </c>
      <c r="I130" s="73">
        <v>-2.8755777295285127E-4</v>
      </c>
      <c r="J130" s="67"/>
      <c r="K130" s="75">
        <f t="shared" si="6"/>
        <v>-3.3428669998989162E-3</v>
      </c>
      <c r="L130" s="75">
        <f t="shared" si="5"/>
        <v>2.4733956736717257E-5</v>
      </c>
    </row>
    <row r="131" spans="2:13" x14ac:dyDescent="0.25">
      <c r="B131" s="56" t="s">
        <v>190</v>
      </c>
      <c r="C131" s="57">
        <v>1.7281603732826405E-4</v>
      </c>
      <c r="D131" s="58">
        <v>1.314538334726183E-2</v>
      </c>
      <c r="E131" s="59">
        <v>11573</v>
      </c>
      <c r="F131" s="60">
        <v>0</v>
      </c>
      <c r="G131" s="10"/>
      <c r="H131" s="56" t="s">
        <v>190</v>
      </c>
      <c r="I131" s="73">
        <v>-3.1931841248420182E-3</v>
      </c>
      <c r="J131" s="67"/>
      <c r="K131" s="75">
        <f t="shared" si="6"/>
        <v>-0.24287099182087568</v>
      </c>
      <c r="L131" s="75">
        <f t="shared" si="5"/>
        <v>4.1979257077327056E-5</v>
      </c>
    </row>
    <row r="132" spans="2:13" x14ac:dyDescent="0.25">
      <c r="B132" s="56" t="s">
        <v>191</v>
      </c>
      <c r="C132" s="57">
        <v>6.912641493130563E-4</v>
      </c>
      <c r="D132" s="58">
        <v>2.6283949433499969E-2</v>
      </c>
      <c r="E132" s="59">
        <v>11573</v>
      </c>
      <c r="F132" s="60">
        <v>0</v>
      </c>
      <c r="G132" s="10"/>
      <c r="H132" s="56" t="s">
        <v>191</v>
      </c>
      <c r="I132" s="73">
        <v>-3.5584192353895734E-3</v>
      </c>
      <c r="J132" s="67"/>
      <c r="K132" s="75">
        <f t="shared" si="6"/>
        <v>-0.13529014871759368</v>
      </c>
      <c r="L132" s="75">
        <f t="shared" si="5"/>
        <v>9.3585922156571501E-5</v>
      </c>
    </row>
    <row r="133" spans="2:13" x14ac:dyDescent="0.25">
      <c r="B133" s="56" t="s">
        <v>192</v>
      </c>
      <c r="C133" s="57">
        <v>9.8505141277110513E-3</v>
      </c>
      <c r="D133" s="58">
        <v>9.8763983065547609E-2</v>
      </c>
      <c r="E133" s="59">
        <v>11573</v>
      </c>
      <c r="F133" s="60">
        <v>0</v>
      </c>
      <c r="G133" s="10"/>
      <c r="H133" s="56" t="s">
        <v>192</v>
      </c>
      <c r="I133" s="73">
        <v>-2.114342248852924E-2</v>
      </c>
      <c r="J133" s="67"/>
      <c r="K133" s="75">
        <f t="shared" si="6"/>
        <v>-0.2119714926108599</v>
      </c>
      <c r="L133" s="75">
        <f t="shared" si="5"/>
        <v>2.1088009562473193E-3</v>
      </c>
    </row>
    <row r="134" spans="2:13" x14ac:dyDescent="0.25">
      <c r="B134" s="56" t="s">
        <v>193</v>
      </c>
      <c r="C134" s="57">
        <v>1.987384429275037E-3</v>
      </c>
      <c r="D134" s="58">
        <v>4.4537693383032421E-2</v>
      </c>
      <c r="E134" s="59">
        <v>11573</v>
      </c>
      <c r="F134" s="60">
        <v>0</v>
      </c>
      <c r="G134" s="10"/>
      <c r="H134" s="56" t="s">
        <v>193</v>
      </c>
      <c r="I134" s="73">
        <v>-1.5576054221573118E-2</v>
      </c>
      <c r="J134" s="67"/>
      <c r="K134" s="75">
        <f t="shared" si="6"/>
        <v>-0.34903241351663383</v>
      </c>
      <c r="L134" s="75">
        <f t="shared" si="5"/>
        <v>6.9504290137511516E-4</v>
      </c>
    </row>
    <row r="135" spans="2:13" x14ac:dyDescent="0.25">
      <c r="B135" s="56" t="s">
        <v>194</v>
      </c>
      <c r="C135" s="57">
        <v>2.1602004666033E-3</v>
      </c>
      <c r="D135" s="58">
        <v>4.6429734783486033E-2</v>
      </c>
      <c r="E135" s="59">
        <v>11573</v>
      </c>
      <c r="F135" s="60">
        <v>0</v>
      </c>
      <c r="G135" s="10"/>
      <c r="H135" s="56" t="s">
        <v>194</v>
      </c>
      <c r="I135" s="73">
        <v>-1.4150481939472706E-2</v>
      </c>
      <c r="J135" s="67"/>
      <c r="K135" s="75">
        <f t="shared" si="6"/>
        <v>-0.30411360580949343</v>
      </c>
      <c r="L135" s="75">
        <f t="shared" si="5"/>
        <v>6.5836856124327429E-4</v>
      </c>
    </row>
    <row r="136" spans="2:13" x14ac:dyDescent="0.25">
      <c r="B136" s="56" t="s">
        <v>195</v>
      </c>
      <c r="C136" s="57">
        <v>1.4689363172902443E-3</v>
      </c>
      <c r="D136" s="58">
        <v>3.8300199683109902E-2</v>
      </c>
      <c r="E136" s="59">
        <v>11573</v>
      </c>
      <c r="F136" s="60">
        <v>0</v>
      </c>
      <c r="G136" s="10"/>
      <c r="H136" s="56" t="s">
        <v>195</v>
      </c>
      <c r="I136" s="73">
        <v>-3.340117152570681E-3</v>
      </c>
      <c r="J136" s="67"/>
      <c r="K136" s="75">
        <f t="shared" si="6"/>
        <v>-8.7080766178147848E-2</v>
      </c>
      <c r="L136" s="75">
        <f t="shared" ref="L136:L141" si="9">((0-C136)/D136)*I136</f>
        <v>1.2810427700142899E-4</v>
      </c>
    </row>
    <row r="137" spans="2:13" x14ac:dyDescent="0.25">
      <c r="B137" s="56" t="s">
        <v>196</v>
      </c>
      <c r="C137" s="57">
        <v>7.3446815864512223E-3</v>
      </c>
      <c r="D137" s="58">
        <v>8.5389503286087118E-2</v>
      </c>
      <c r="E137" s="59">
        <v>11573</v>
      </c>
      <c r="F137" s="60">
        <v>0</v>
      </c>
      <c r="G137" s="10"/>
      <c r="H137" s="56" t="s">
        <v>196</v>
      </c>
      <c r="I137" s="73">
        <v>-6.0543791103014472E-3</v>
      </c>
      <c r="J137" s="67"/>
      <c r="K137" s="75">
        <f t="shared" si="6"/>
        <v>-7.0382323262815391E-2</v>
      </c>
      <c r="L137" s="75">
        <f t="shared" si="9"/>
        <v>5.2076057428092869E-4</v>
      </c>
    </row>
    <row r="138" spans="2:13" x14ac:dyDescent="0.25">
      <c r="B138" s="56" t="s">
        <v>197</v>
      </c>
      <c r="C138" s="57">
        <v>0.93994642702842823</v>
      </c>
      <c r="D138" s="58">
        <v>0.23759633678164208</v>
      </c>
      <c r="E138" s="59">
        <v>11573</v>
      </c>
      <c r="F138" s="60">
        <v>0</v>
      </c>
      <c r="G138" s="10"/>
      <c r="H138" s="56" t="s">
        <v>197</v>
      </c>
      <c r="I138" s="73">
        <v>6.9723356796094231E-3</v>
      </c>
      <c r="J138" s="67"/>
      <c r="K138" s="75">
        <f t="shared" si="6"/>
        <v>1.7622900891040587E-3</v>
      </c>
      <c r="L138" s="75">
        <f t="shared" si="9"/>
        <v>-2.7583009480969707E-2</v>
      </c>
    </row>
    <row r="139" spans="2:13" x14ac:dyDescent="0.25">
      <c r="B139" s="56" t="s">
        <v>198</v>
      </c>
      <c r="C139" s="57">
        <v>7.7767216797718823E-4</v>
      </c>
      <c r="D139" s="58">
        <v>2.7877133005970618E-2</v>
      </c>
      <c r="E139" s="59">
        <v>11573</v>
      </c>
      <c r="F139" s="60">
        <v>0</v>
      </c>
      <c r="G139" s="10"/>
      <c r="H139" s="56" t="s">
        <v>198</v>
      </c>
      <c r="I139" s="73">
        <v>2.8618655911126197E-4</v>
      </c>
      <c r="J139" s="67"/>
      <c r="K139" s="75">
        <f t="shared" si="6"/>
        <v>1.0258013251511384E-2</v>
      </c>
      <c r="L139" s="75">
        <f t="shared" si="9"/>
        <v>-7.9835800124180599E-6</v>
      </c>
    </row>
    <row r="140" spans="2:13" x14ac:dyDescent="0.25">
      <c r="B140" s="56" t="s">
        <v>199</v>
      </c>
      <c r="C140" s="57">
        <v>2.7650565972522244E-3</v>
      </c>
      <c r="D140" s="58">
        <v>5.2513325378250923E-2</v>
      </c>
      <c r="E140" s="59">
        <v>11573</v>
      </c>
      <c r="F140" s="60">
        <v>0</v>
      </c>
      <c r="G140" s="10"/>
      <c r="H140" s="56" t="s">
        <v>199</v>
      </c>
      <c r="I140" s="73">
        <v>5.6693691836280525E-3</v>
      </c>
      <c r="J140" s="67"/>
      <c r="K140" s="75">
        <f t="shared" si="6"/>
        <v>0.10766206512806659</v>
      </c>
      <c r="L140" s="75">
        <f t="shared" si="9"/>
        <v>-2.9851712018872978E-4</v>
      </c>
    </row>
    <row r="141" spans="2:13" x14ac:dyDescent="0.25">
      <c r="B141" s="56" t="s">
        <v>200</v>
      </c>
      <c r="C141" s="57">
        <v>3.0329214551110338E-2</v>
      </c>
      <c r="D141" s="58">
        <v>0.17149896419328009</v>
      </c>
      <c r="E141" s="59">
        <v>11573</v>
      </c>
      <c r="F141" s="60">
        <v>0</v>
      </c>
      <c r="G141" s="10"/>
      <c r="H141" s="56" t="s">
        <v>200</v>
      </c>
      <c r="I141" s="73">
        <v>1.1687716748299519E-2</v>
      </c>
      <c r="J141" s="67"/>
      <c r="K141" s="75">
        <f t="shared" si="6"/>
        <v>6.6083416496061906E-2</v>
      </c>
      <c r="L141" s="75">
        <f t="shared" si="9"/>
        <v>-2.066946996089621E-3</v>
      </c>
    </row>
    <row r="142" spans="2:13" x14ac:dyDescent="0.25">
      <c r="B142" s="56" t="s">
        <v>201</v>
      </c>
      <c r="C142" s="57">
        <v>6.912641493130563E-4</v>
      </c>
      <c r="D142" s="58">
        <v>2.6283949433500309E-2</v>
      </c>
      <c r="E142" s="59">
        <v>11573</v>
      </c>
      <c r="F142" s="60">
        <v>0</v>
      </c>
      <c r="G142" s="10"/>
      <c r="H142" s="56" t="s">
        <v>201</v>
      </c>
      <c r="I142" s="73">
        <v>3.6751240927031187E-3</v>
      </c>
      <c r="J142" s="67"/>
      <c r="K142" s="75">
        <f t="shared" ref="K142:K162" si="10">((1-C142)/D142)*I142</f>
        <v>0.13972723621559896</v>
      </c>
      <c r="L142" s="75">
        <f t="shared" ref="L142:L162" si="11">((0-C142)/D142)*I142</f>
        <v>-9.6655243383034309E-5</v>
      </c>
      <c r="M142" s="6"/>
    </row>
    <row r="143" spans="2:13" ht="14.4" customHeight="1" x14ac:dyDescent="0.25">
      <c r="B143" s="56" t="s">
        <v>202</v>
      </c>
      <c r="C143" s="57">
        <v>8.6408018664132027E-4</v>
      </c>
      <c r="D143" s="58">
        <v>2.9383807742709697E-2</v>
      </c>
      <c r="E143" s="59">
        <v>11573</v>
      </c>
      <c r="F143" s="60">
        <v>0</v>
      </c>
      <c r="G143" s="10"/>
      <c r="H143" s="56" t="s">
        <v>202</v>
      </c>
      <c r="I143" s="73">
        <v>2.1045000649980599E-3</v>
      </c>
      <c r="J143" s="67"/>
      <c r="K143" s="75">
        <f t="shared" si="10"/>
        <v>7.1559194322281056E-2</v>
      </c>
      <c r="L143" s="75">
        <f t="shared" si="11"/>
        <v>-6.1886356760599371E-5</v>
      </c>
    </row>
    <row r="144" spans="2:13" x14ac:dyDescent="0.25">
      <c r="B144" s="56" t="s">
        <v>203</v>
      </c>
      <c r="C144" s="57">
        <v>1.0368962239695845E-3</v>
      </c>
      <c r="D144" s="58">
        <v>3.2185564794968806E-2</v>
      </c>
      <c r="E144" s="59">
        <v>11573</v>
      </c>
      <c r="F144" s="60">
        <v>0</v>
      </c>
      <c r="H144" s="56" t="s">
        <v>203</v>
      </c>
      <c r="I144" s="73">
        <v>1.9742164930180951E-3</v>
      </c>
      <c r="J144" s="67"/>
      <c r="K144" s="75">
        <f t="shared" si="10"/>
        <v>6.1274967456823141E-2</v>
      </c>
      <c r="L144" s="75">
        <f t="shared" si="11"/>
        <v>-6.3601730774316903E-5</v>
      </c>
    </row>
    <row r="145" spans="2:12" x14ac:dyDescent="0.25">
      <c r="B145" s="56" t="s">
        <v>204</v>
      </c>
      <c r="C145" s="57">
        <v>8.6408018664132038E-5</v>
      </c>
      <c r="D145" s="58">
        <v>9.2955913563434328E-3</v>
      </c>
      <c r="E145" s="59">
        <v>11573</v>
      </c>
      <c r="F145" s="60">
        <v>0</v>
      </c>
      <c r="H145" s="56" t="s">
        <v>204</v>
      </c>
      <c r="I145" s="73">
        <v>-1.219323667203895E-3</v>
      </c>
      <c r="J145" s="67"/>
      <c r="K145" s="75">
        <f t="shared" si="10"/>
        <v>-0.1311609193136154</v>
      </c>
      <c r="L145" s="75">
        <f t="shared" si="11"/>
        <v>1.1334334541446198E-5</v>
      </c>
    </row>
    <row r="146" spans="2:12" x14ac:dyDescent="0.25">
      <c r="B146" s="56" t="s">
        <v>205</v>
      </c>
      <c r="C146" s="57">
        <v>1.2961202799619805E-3</v>
      </c>
      <c r="D146" s="58">
        <v>3.5979886212625149E-2</v>
      </c>
      <c r="E146" s="59">
        <v>11573</v>
      </c>
      <c r="F146" s="60">
        <v>0</v>
      </c>
      <c r="H146" s="56" t="s">
        <v>205</v>
      </c>
      <c r="I146" s="73">
        <v>-3.4743161172013882E-3</v>
      </c>
      <c r="J146" s="67"/>
      <c r="K146" s="75">
        <f t="shared" si="10"/>
        <v>-9.6437575291868097E-2</v>
      </c>
      <c r="L146" s="75">
        <f t="shared" si="11"/>
        <v>1.2515691550251092E-4</v>
      </c>
    </row>
    <row r="147" spans="2:12" x14ac:dyDescent="0.25">
      <c r="B147" s="56" t="s">
        <v>206</v>
      </c>
      <c r="C147" s="57">
        <v>8.6408018664132027E-4</v>
      </c>
      <c r="D147" s="58">
        <v>2.93838077427101E-2</v>
      </c>
      <c r="E147" s="59">
        <v>11573</v>
      </c>
      <c r="F147" s="60">
        <v>0</v>
      </c>
      <c r="H147" s="56" t="s">
        <v>206</v>
      </c>
      <c r="I147" s="73">
        <v>-2.4294244672230588E-3</v>
      </c>
      <c r="J147" s="67"/>
      <c r="K147" s="75">
        <f t="shared" si="10"/>
        <v>-8.2607580029453148E-2</v>
      </c>
      <c r="L147" s="75">
        <f t="shared" si="11"/>
        <v>7.1441304185292009E-5</v>
      </c>
    </row>
    <row r="148" spans="2:12" x14ac:dyDescent="0.25">
      <c r="B148" s="56" t="s">
        <v>207</v>
      </c>
      <c r="C148" s="57">
        <v>4.0525360753477915E-2</v>
      </c>
      <c r="D148" s="58">
        <v>0.19719638938742046</v>
      </c>
      <c r="E148" s="59">
        <v>11573</v>
      </c>
      <c r="F148" s="60">
        <v>0</v>
      </c>
      <c r="H148" s="56" t="s">
        <v>207</v>
      </c>
      <c r="I148" s="73">
        <v>-3.645520705230236E-2</v>
      </c>
      <c r="J148" s="67"/>
      <c r="K148" s="75">
        <f t="shared" si="10"/>
        <v>-0.17737569508154688</v>
      </c>
      <c r="L148" s="75">
        <f t="shared" si="11"/>
        <v>7.4918228560199446E-3</v>
      </c>
    </row>
    <row r="149" spans="2:12" x14ac:dyDescent="0.25">
      <c r="B149" s="56" t="s">
        <v>208</v>
      </c>
      <c r="C149" s="57">
        <v>3.3007863129698431E-2</v>
      </c>
      <c r="D149" s="58">
        <v>0.17866477644045387</v>
      </c>
      <c r="E149" s="59">
        <v>11573</v>
      </c>
      <c r="F149" s="60">
        <v>0</v>
      </c>
      <c r="H149" s="56" t="s">
        <v>208</v>
      </c>
      <c r="I149" s="73">
        <v>-3.2933645750355088E-2</v>
      </c>
      <c r="J149" s="67"/>
      <c r="K149" s="75">
        <f t="shared" si="10"/>
        <v>-0.1782476496685364</v>
      </c>
      <c r="L149" s="75">
        <f t="shared" si="11"/>
        <v>6.0844073070664721E-3</v>
      </c>
    </row>
    <row r="150" spans="2:12" x14ac:dyDescent="0.25">
      <c r="B150" s="56" t="s">
        <v>210</v>
      </c>
      <c r="C150" s="57">
        <v>0.10075174976237795</v>
      </c>
      <c r="D150" s="58">
        <v>0.30101273062334066</v>
      </c>
      <c r="E150" s="59">
        <v>11573</v>
      </c>
      <c r="F150" s="60">
        <v>0</v>
      </c>
      <c r="H150" s="56" t="s">
        <v>210</v>
      </c>
      <c r="I150" s="73">
        <v>-2.7827942475727077E-2</v>
      </c>
      <c r="J150" s="67"/>
      <c r="K150" s="75">
        <f t="shared" si="10"/>
        <v>-8.3133455941183321E-2</v>
      </c>
      <c r="L150" s="75">
        <f t="shared" si="11"/>
        <v>9.3142701669472229E-3</v>
      </c>
    </row>
    <row r="151" spans="2:12" x14ac:dyDescent="0.25">
      <c r="B151" s="56" t="s">
        <v>211</v>
      </c>
      <c r="C151" s="57">
        <v>1.1233042426337164E-3</v>
      </c>
      <c r="D151" s="58">
        <v>3.3498349094450597E-2</v>
      </c>
      <c r="E151" s="59">
        <v>11573</v>
      </c>
      <c r="F151" s="60">
        <v>0</v>
      </c>
      <c r="H151" s="56" t="s">
        <v>211</v>
      </c>
      <c r="I151" s="73">
        <v>-2.5407034378035899E-3</v>
      </c>
      <c r="J151" s="67"/>
      <c r="K151" s="75">
        <f t="shared" si="10"/>
        <v>-7.5760433676806363E-2</v>
      </c>
      <c r="L151" s="75">
        <f t="shared" si="11"/>
        <v>8.5197719532740713E-5</v>
      </c>
    </row>
    <row r="152" spans="2:12" x14ac:dyDescent="0.25">
      <c r="B152" s="56" t="s">
        <v>212</v>
      </c>
      <c r="C152" s="57">
        <v>1.2701978743627409E-2</v>
      </c>
      <c r="D152" s="58">
        <v>0.11198983072131455</v>
      </c>
      <c r="E152" s="59">
        <v>11573</v>
      </c>
      <c r="F152" s="60">
        <v>0</v>
      </c>
      <c r="H152" s="56" t="s">
        <v>212</v>
      </c>
      <c r="I152" s="73">
        <v>-1.5780210100702088E-2</v>
      </c>
      <c r="J152" s="67"/>
      <c r="K152" s="75">
        <f t="shared" si="10"/>
        <v>-0.13911772262789718</v>
      </c>
      <c r="L152" s="75">
        <f t="shared" si="11"/>
        <v>1.7898044132943188E-3</v>
      </c>
    </row>
    <row r="153" spans="2:12" x14ac:dyDescent="0.25">
      <c r="B153" s="56" t="s">
        <v>213</v>
      </c>
      <c r="C153" s="57">
        <v>4.7524410265272618E-3</v>
      </c>
      <c r="D153" s="58">
        <v>6.8776915193704838E-2</v>
      </c>
      <c r="E153" s="59">
        <v>11573</v>
      </c>
      <c r="F153" s="60">
        <v>0</v>
      </c>
      <c r="H153" s="56" t="s">
        <v>213</v>
      </c>
      <c r="I153" s="73">
        <v>-1.0619373168139329E-2</v>
      </c>
      <c r="J153" s="67"/>
      <c r="K153" s="75">
        <f t="shared" si="10"/>
        <v>-0.15366936992815919</v>
      </c>
      <c r="L153" s="75">
        <f t="shared" si="11"/>
        <v>7.3379192099746104E-4</v>
      </c>
    </row>
    <row r="154" spans="2:12" x14ac:dyDescent="0.25">
      <c r="B154" s="56" t="s">
        <v>214</v>
      </c>
      <c r="C154" s="57">
        <v>0.67251360926293957</v>
      </c>
      <c r="D154" s="58">
        <v>0.46931661667146096</v>
      </c>
      <c r="E154" s="59">
        <v>11573</v>
      </c>
      <c r="F154" s="60">
        <v>0</v>
      </c>
      <c r="H154" s="56" t="s">
        <v>214</v>
      </c>
      <c r="I154" s="73">
        <v>7.2949441893547351E-2</v>
      </c>
      <c r="J154" s="67"/>
      <c r="K154" s="75">
        <f t="shared" si="10"/>
        <v>5.0903693974092938E-2</v>
      </c>
      <c r="L154" s="75">
        <f t="shared" si="11"/>
        <v>-0.1045338918734473</v>
      </c>
    </row>
    <row r="155" spans="2:12" x14ac:dyDescent="0.25">
      <c r="B155" s="56" t="s">
        <v>215</v>
      </c>
      <c r="C155" s="57">
        <v>7.0854575304588269E-3</v>
      </c>
      <c r="D155" s="58">
        <v>8.3880043973036625E-2</v>
      </c>
      <c r="E155" s="59">
        <v>11573</v>
      </c>
      <c r="F155" s="60">
        <v>0</v>
      </c>
      <c r="H155" s="56" t="s">
        <v>215</v>
      </c>
      <c r="I155" s="73">
        <v>4.5049988604902039E-3</v>
      </c>
      <c r="J155" s="67"/>
      <c r="K155" s="75">
        <f t="shared" si="10"/>
        <v>5.3327092720973225E-2</v>
      </c>
      <c r="L155" s="75">
        <f t="shared" si="11"/>
        <v>-3.8054317318943556E-4</v>
      </c>
    </row>
    <row r="156" spans="2:12" x14ac:dyDescent="0.25">
      <c r="B156" s="56" t="s">
        <v>216</v>
      </c>
      <c r="C156" s="57">
        <v>7.7767216797718823E-4</v>
      </c>
      <c r="D156" s="58">
        <v>2.7877133005969661E-2</v>
      </c>
      <c r="E156" s="59">
        <v>11573</v>
      </c>
      <c r="F156" s="60">
        <v>0</v>
      </c>
      <c r="H156" s="56" t="s">
        <v>216</v>
      </c>
      <c r="I156" s="73">
        <v>2.3036163688768358E-3</v>
      </c>
      <c r="J156" s="67"/>
      <c r="K156" s="75">
        <f t="shared" si="10"/>
        <v>8.257036008861264E-2</v>
      </c>
      <c r="L156" s="75">
        <f t="shared" si="11"/>
        <v>-6.4262646212168265E-5</v>
      </c>
    </row>
    <row r="157" spans="2:12" x14ac:dyDescent="0.25">
      <c r="B157" s="56" t="s">
        <v>217</v>
      </c>
      <c r="C157" s="57">
        <v>5.4350643739739045E-2</v>
      </c>
      <c r="D157" s="58">
        <v>0.22671809087806208</v>
      </c>
      <c r="E157" s="59">
        <v>11573</v>
      </c>
      <c r="F157" s="60">
        <v>0</v>
      </c>
      <c r="H157" s="56" t="s">
        <v>217</v>
      </c>
      <c r="I157" s="73">
        <v>-1.0002886117849094E-2</v>
      </c>
      <c r="J157" s="67"/>
      <c r="K157" s="75">
        <f t="shared" si="10"/>
        <v>-4.1722399749635507E-2</v>
      </c>
      <c r="L157" s="75">
        <f t="shared" si="11"/>
        <v>2.3979705265461193E-3</v>
      </c>
    </row>
    <row r="158" spans="2:12" x14ac:dyDescent="0.25">
      <c r="B158" s="56" t="s">
        <v>218</v>
      </c>
      <c r="C158" s="57">
        <v>8.6408018664132011E-5</v>
      </c>
      <c r="D158" s="58">
        <v>9.2955913563436843E-3</v>
      </c>
      <c r="E158" s="59">
        <v>11573</v>
      </c>
      <c r="F158" s="60">
        <v>0</v>
      </c>
      <c r="H158" s="56" t="s">
        <v>218</v>
      </c>
      <c r="I158" s="73">
        <v>-1.8888214097981476E-3</v>
      </c>
      <c r="J158" s="67"/>
      <c r="K158" s="75">
        <f t="shared" si="10"/>
        <v>-0.20317784292374477</v>
      </c>
      <c r="L158" s="75">
        <f t="shared" si="11"/>
        <v>1.7557711970596673E-5</v>
      </c>
    </row>
    <row r="159" spans="2:12" x14ac:dyDescent="0.25">
      <c r="B159" s="56" t="s">
        <v>219</v>
      </c>
      <c r="C159" s="57">
        <v>5.7288516374319538E-2</v>
      </c>
      <c r="D159" s="58">
        <v>0.23240311802452876</v>
      </c>
      <c r="E159" s="59">
        <v>11573</v>
      </c>
      <c r="F159" s="60">
        <v>0</v>
      </c>
      <c r="H159" s="56" t="s">
        <v>219</v>
      </c>
      <c r="I159" s="73">
        <v>-3.2529738673179827E-2</v>
      </c>
      <c r="J159" s="67"/>
      <c r="K159" s="75">
        <f t="shared" si="10"/>
        <v>-0.131952438793495</v>
      </c>
      <c r="L159" s="75">
        <f t="shared" si="11"/>
        <v>8.0187412392380558E-3</v>
      </c>
    </row>
    <row r="160" spans="2:12" x14ac:dyDescent="0.25">
      <c r="B160" s="56" t="s">
        <v>220</v>
      </c>
      <c r="C160" s="57">
        <v>1.2874794780955672E-2</v>
      </c>
      <c r="D160" s="58">
        <v>0.11273922430852774</v>
      </c>
      <c r="E160" s="59">
        <v>11573</v>
      </c>
      <c r="F160" s="60">
        <v>0</v>
      </c>
      <c r="H160" s="56" t="s">
        <v>220</v>
      </c>
      <c r="I160" s="73">
        <v>-5.3619609544665152E-3</v>
      </c>
      <c r="J160" s="67"/>
      <c r="K160" s="75">
        <f t="shared" si="10"/>
        <v>-4.6948405402093031E-2</v>
      </c>
      <c r="L160" s="75">
        <f t="shared" si="11"/>
        <v>6.123347693375228E-4</v>
      </c>
    </row>
    <row r="161" spans="2:13" x14ac:dyDescent="0.25">
      <c r="B161" s="56" t="s">
        <v>221</v>
      </c>
      <c r="C161" s="57">
        <v>0.2498055819580057</v>
      </c>
      <c r="D161" s="58">
        <v>0.43291910061878158</v>
      </c>
      <c r="E161" s="59">
        <v>11573</v>
      </c>
      <c r="F161" s="60">
        <v>0</v>
      </c>
      <c r="H161" s="56" t="s">
        <v>221</v>
      </c>
      <c r="I161" s="73">
        <v>-5.2725996430666626E-3</v>
      </c>
      <c r="J161" s="67"/>
      <c r="K161" s="75">
        <f t="shared" si="10"/>
        <v>-9.1367528370662494E-3</v>
      </c>
      <c r="L161" s="75">
        <f t="shared" si="11"/>
        <v>3.0424271425890958E-3</v>
      </c>
    </row>
    <row r="162" spans="2:13" x14ac:dyDescent="0.25">
      <c r="B162" s="56" t="s">
        <v>51</v>
      </c>
      <c r="C162" s="57">
        <v>0.13643826147066448</v>
      </c>
      <c r="D162" s="58">
        <v>0.34326818086940292</v>
      </c>
      <c r="E162" s="59">
        <v>11573</v>
      </c>
      <c r="F162" s="60">
        <v>0</v>
      </c>
      <c r="H162" s="56" t="s">
        <v>51</v>
      </c>
      <c r="I162" s="73">
        <v>2.490085049659225E-3</v>
      </c>
      <c r="J162" s="67"/>
      <c r="K162" s="75">
        <f t="shared" si="10"/>
        <v>6.2643212928253584E-3</v>
      </c>
      <c r="L162" s="75">
        <f t="shared" si="11"/>
        <v>-9.8973017023926786E-4</v>
      </c>
    </row>
    <row r="163" spans="2:13" ht="15" thickBot="1" x14ac:dyDescent="0.3">
      <c r="B163" s="61" t="s">
        <v>52</v>
      </c>
      <c r="C163" s="62">
        <v>2.2638036809815953</v>
      </c>
      <c r="D163" s="63">
        <v>1.6519585669680616</v>
      </c>
      <c r="E163" s="64">
        <v>11573</v>
      </c>
      <c r="F163" s="65">
        <v>0</v>
      </c>
      <c r="H163" s="61" t="s">
        <v>52</v>
      </c>
      <c r="I163" s="74">
        <v>-3.553860270608214E-2</v>
      </c>
      <c r="J163" s="67"/>
      <c r="M163" s="12" t="str">
        <f>"((memsleep-"&amp;C163&amp;")/"&amp;D163&amp;")*("&amp;I163&amp;")"</f>
        <v>((memsleep-2.2638036809816)/1.65195856696806)*(-0.0355386027060821)</v>
      </c>
    </row>
    <row r="164" spans="2:13" ht="15" thickTop="1" x14ac:dyDescent="0.25">
      <c r="B164" s="66" t="s">
        <v>46</v>
      </c>
      <c r="C164" s="66"/>
      <c r="D164" s="66"/>
      <c r="E164" s="66"/>
      <c r="F164" s="66"/>
      <c r="H164" s="66" t="s">
        <v>7</v>
      </c>
      <c r="I164" s="66"/>
      <c r="J164" s="67"/>
    </row>
  </sheetData>
  <mergeCells count="7">
    <mergeCell ref="B164:F164"/>
    <mergeCell ref="H4:I4"/>
    <mergeCell ref="H5:H6"/>
    <mergeCell ref="H164:I164"/>
    <mergeCell ref="K5:L5"/>
    <mergeCell ref="B5:F5"/>
    <mergeCell ref="B6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7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3.332031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11</v>
      </c>
      <c r="B1" s="12" t="s">
        <v>77</v>
      </c>
    </row>
    <row r="4" spans="1:12" ht="15" thickBot="1" x14ac:dyDescent="0.3">
      <c r="H4" s="76" t="s">
        <v>6</v>
      </c>
      <c r="I4" s="76"/>
      <c r="J4" s="101"/>
    </row>
    <row r="5" spans="1:12" ht="15.6" thickTop="1" thickBot="1" x14ac:dyDescent="0.3">
      <c r="B5" s="76" t="s">
        <v>0</v>
      </c>
      <c r="C5" s="76"/>
      <c r="D5" s="76"/>
      <c r="E5" s="76"/>
      <c r="F5" s="76"/>
      <c r="G5" s="5"/>
      <c r="H5" s="102" t="s">
        <v>45</v>
      </c>
      <c r="I5" s="103" t="s">
        <v>4</v>
      </c>
      <c r="J5" s="101"/>
      <c r="K5" s="14" t="s">
        <v>8</v>
      </c>
      <c r="L5" s="14"/>
    </row>
    <row r="6" spans="1:12" ht="15.6" thickTop="1" thickBot="1" x14ac:dyDescent="0.3">
      <c r="B6" s="77" t="s">
        <v>45</v>
      </c>
      <c r="C6" s="78" t="s">
        <v>1</v>
      </c>
      <c r="D6" s="79" t="s">
        <v>222</v>
      </c>
      <c r="E6" s="79" t="s">
        <v>223</v>
      </c>
      <c r="F6" s="80" t="s">
        <v>2</v>
      </c>
      <c r="G6" s="5"/>
      <c r="H6" s="104"/>
      <c r="I6" s="105" t="s">
        <v>5</v>
      </c>
      <c r="J6" s="101"/>
      <c r="K6" s="1" t="s">
        <v>9</v>
      </c>
      <c r="L6" s="1" t="s">
        <v>10</v>
      </c>
    </row>
    <row r="7" spans="1:12" ht="15" thickTop="1" x14ac:dyDescent="0.25">
      <c r="B7" s="81" t="s">
        <v>65</v>
      </c>
      <c r="C7" s="82">
        <v>0.12447470610138837</v>
      </c>
      <c r="D7" s="83">
        <v>0.33013111199598877</v>
      </c>
      <c r="E7" s="84">
        <v>18799</v>
      </c>
      <c r="F7" s="85">
        <v>0</v>
      </c>
      <c r="G7" s="5"/>
      <c r="H7" s="81" t="s">
        <v>65</v>
      </c>
      <c r="I7" s="106">
        <v>8.3928347738027407E-3</v>
      </c>
      <c r="J7" s="101"/>
      <c r="K7" s="45">
        <f>((1-C7)/D7)*I7</f>
        <v>2.2258244875949212E-2</v>
      </c>
      <c r="L7" s="45">
        <f>((0-C7)/D7)*I7</f>
        <v>-3.1644870897211954E-3</v>
      </c>
    </row>
    <row r="8" spans="1:12" x14ac:dyDescent="0.25">
      <c r="B8" s="86" t="s">
        <v>66</v>
      </c>
      <c r="C8" s="87">
        <v>5.8088196180647908E-2</v>
      </c>
      <c r="D8" s="88">
        <v>0.23391637025155962</v>
      </c>
      <c r="E8" s="89">
        <v>18799</v>
      </c>
      <c r="F8" s="90">
        <v>0</v>
      </c>
      <c r="G8" s="5"/>
      <c r="H8" s="86" t="s">
        <v>66</v>
      </c>
      <c r="I8" s="107">
        <v>-1.560946525848036E-2</v>
      </c>
      <c r="J8" s="101"/>
      <c r="K8" s="45">
        <f t="shared" ref="K8:K71" si="0">((1-C8)/D8)*I8</f>
        <v>-6.2854684186741797E-2</v>
      </c>
      <c r="L8" s="45">
        <f t="shared" ref="L8:L71" si="1">((0-C8)/D8)*I8</f>
        <v>3.8762814215802821E-3</v>
      </c>
    </row>
    <row r="9" spans="1:12" x14ac:dyDescent="0.25">
      <c r="B9" s="86" t="s">
        <v>67</v>
      </c>
      <c r="C9" s="87">
        <v>2.6437576466833344E-2</v>
      </c>
      <c r="D9" s="88">
        <v>0.16043690423083223</v>
      </c>
      <c r="E9" s="89">
        <v>18799</v>
      </c>
      <c r="F9" s="90">
        <v>0</v>
      </c>
      <c r="G9" s="5"/>
      <c r="H9" s="86" t="s">
        <v>67</v>
      </c>
      <c r="I9" s="107">
        <v>-1.5776421077104492E-2</v>
      </c>
      <c r="J9" s="101"/>
      <c r="K9" s="45">
        <f t="shared" si="0"/>
        <v>-9.573439983862439E-2</v>
      </c>
      <c r="L9" s="45">
        <f t="shared" si="1"/>
        <v>2.5997156988196001E-3</v>
      </c>
    </row>
    <row r="10" spans="1:12" x14ac:dyDescent="0.25">
      <c r="B10" s="86" t="s">
        <v>68</v>
      </c>
      <c r="C10" s="87">
        <v>4.2236289164317251E-2</v>
      </c>
      <c r="D10" s="88">
        <v>0.20113313251049275</v>
      </c>
      <c r="E10" s="89">
        <v>18799</v>
      </c>
      <c r="F10" s="90">
        <v>0</v>
      </c>
      <c r="G10" s="5"/>
      <c r="H10" s="86" t="s">
        <v>68</v>
      </c>
      <c r="I10" s="107">
        <v>-1.4891787016425385E-2</v>
      </c>
      <c r="J10" s="101"/>
      <c r="K10" s="45">
        <f t="shared" si="0"/>
        <v>-7.0912300801968337E-2</v>
      </c>
      <c r="L10" s="45">
        <f t="shared" si="1"/>
        <v>3.1271517265627799E-3</v>
      </c>
    </row>
    <row r="11" spans="1:12" x14ac:dyDescent="0.25">
      <c r="B11" s="86" t="s">
        <v>47</v>
      </c>
      <c r="C11" s="87">
        <v>0.11516570030320762</v>
      </c>
      <c r="D11" s="88">
        <v>0.319230297281759</v>
      </c>
      <c r="E11" s="89">
        <v>18799</v>
      </c>
      <c r="F11" s="90">
        <v>0</v>
      </c>
      <c r="G11" s="5"/>
      <c r="H11" s="86" t="s">
        <v>47</v>
      </c>
      <c r="I11" s="107">
        <v>-9.2440883035940884E-3</v>
      </c>
      <c r="J11" s="101"/>
      <c r="K11" s="45">
        <f t="shared" si="0"/>
        <v>-2.5622525399669718E-2</v>
      </c>
      <c r="L11" s="45">
        <f t="shared" si="1"/>
        <v>3.3349024582352373E-3</v>
      </c>
    </row>
    <row r="12" spans="1:12" x14ac:dyDescent="0.25">
      <c r="B12" s="86" t="s">
        <v>69</v>
      </c>
      <c r="C12" s="87">
        <v>6.6652481514974202E-2</v>
      </c>
      <c r="D12" s="88">
        <v>0.24942581585246845</v>
      </c>
      <c r="E12" s="89">
        <v>18799</v>
      </c>
      <c r="F12" s="90">
        <v>0</v>
      </c>
      <c r="G12" s="5"/>
      <c r="H12" s="86" t="s">
        <v>69</v>
      </c>
      <c r="I12" s="107">
        <v>-1.6883940607292279E-2</v>
      </c>
      <c r="J12" s="101"/>
      <c r="K12" s="45">
        <f t="shared" si="0"/>
        <v>-6.317944281030545E-2</v>
      </c>
      <c r="L12" s="45">
        <f t="shared" si="1"/>
        <v>4.5117885467521211E-3</v>
      </c>
    </row>
    <row r="13" spans="1:12" x14ac:dyDescent="0.25">
      <c r="B13" s="86" t="s">
        <v>70</v>
      </c>
      <c r="C13" s="87">
        <v>2.5373690089898395E-2</v>
      </c>
      <c r="D13" s="88">
        <v>0.15726150673153347</v>
      </c>
      <c r="E13" s="89">
        <v>18799</v>
      </c>
      <c r="F13" s="90">
        <v>0</v>
      </c>
      <c r="G13" s="5"/>
      <c r="H13" s="86" t="s">
        <v>70</v>
      </c>
      <c r="I13" s="107">
        <v>-2.4887922953263919E-2</v>
      </c>
      <c r="J13" s="101"/>
      <c r="K13" s="45">
        <f t="shared" si="0"/>
        <v>-0.15424260528468361</v>
      </c>
      <c r="L13" s="45">
        <f t="shared" si="1"/>
        <v>4.0155945159258853E-3</v>
      </c>
    </row>
    <row r="14" spans="1:12" x14ac:dyDescent="0.25">
      <c r="B14" s="86" t="s">
        <v>71</v>
      </c>
      <c r="C14" s="87">
        <v>0.10867599340390446</v>
      </c>
      <c r="D14" s="88">
        <v>0.31124054175370885</v>
      </c>
      <c r="E14" s="89">
        <v>18799</v>
      </c>
      <c r="F14" s="90">
        <v>0</v>
      </c>
      <c r="G14" s="5"/>
      <c r="H14" s="86" t="s">
        <v>71</v>
      </c>
      <c r="I14" s="107">
        <v>-1.5381588466724366E-2</v>
      </c>
      <c r="J14" s="101"/>
      <c r="K14" s="45">
        <f t="shared" si="0"/>
        <v>-4.4049464066355626E-2</v>
      </c>
      <c r="L14" s="45">
        <f t="shared" si="1"/>
        <v>5.3707958395538633E-3</v>
      </c>
    </row>
    <row r="15" spans="1:12" x14ac:dyDescent="0.25">
      <c r="B15" s="86" t="s">
        <v>72</v>
      </c>
      <c r="C15" s="87">
        <v>2.2022448002553326E-2</v>
      </c>
      <c r="D15" s="88">
        <v>0.14676036766776562</v>
      </c>
      <c r="E15" s="89">
        <v>18799</v>
      </c>
      <c r="F15" s="90">
        <v>0</v>
      </c>
      <c r="G15" s="5"/>
      <c r="H15" s="86" t="s">
        <v>72</v>
      </c>
      <c r="I15" s="107">
        <v>-1.6430113964783666E-2</v>
      </c>
      <c r="J15" s="101"/>
      <c r="K15" s="45">
        <f t="shared" si="0"/>
        <v>-0.10948652480002898</v>
      </c>
      <c r="L15" s="45">
        <f t="shared" si="1"/>
        <v>2.4654566911728034E-3</v>
      </c>
    </row>
    <row r="16" spans="1:12" x14ac:dyDescent="0.25">
      <c r="B16" s="86" t="s">
        <v>48</v>
      </c>
      <c r="C16" s="87">
        <v>1.383052290015426E-2</v>
      </c>
      <c r="D16" s="88">
        <v>0.1167902611741006</v>
      </c>
      <c r="E16" s="89">
        <v>18799</v>
      </c>
      <c r="F16" s="90">
        <v>0</v>
      </c>
      <c r="G16" s="5"/>
      <c r="H16" s="86" t="s">
        <v>48</v>
      </c>
      <c r="I16" s="107">
        <v>-1.8250019143125212E-2</v>
      </c>
      <c r="J16" s="101"/>
      <c r="K16" s="45">
        <f t="shared" si="0"/>
        <v>-0.15410199150602732</v>
      </c>
      <c r="L16" s="45">
        <f t="shared" si="1"/>
        <v>2.1612016716957279E-3</v>
      </c>
    </row>
    <row r="17" spans="2:12" x14ac:dyDescent="0.25">
      <c r="B17" s="86" t="s">
        <v>73</v>
      </c>
      <c r="C17" s="87">
        <v>5.1598489281344754E-3</v>
      </c>
      <c r="D17" s="88">
        <v>7.1648433061032399E-2</v>
      </c>
      <c r="E17" s="89">
        <v>18799</v>
      </c>
      <c r="F17" s="90">
        <v>0</v>
      </c>
      <c r="G17" s="5"/>
      <c r="H17" s="86" t="s">
        <v>73</v>
      </c>
      <c r="I17" s="107">
        <v>-9.1682221640285444E-3</v>
      </c>
      <c r="J17" s="101"/>
      <c r="K17" s="45">
        <f t="shared" si="0"/>
        <v>-0.12730097690975459</v>
      </c>
      <c r="L17" s="45">
        <f t="shared" si="1"/>
        <v>6.6026065448862136E-4</v>
      </c>
    </row>
    <row r="18" spans="2:12" x14ac:dyDescent="0.25">
      <c r="B18" s="86" t="s">
        <v>74</v>
      </c>
      <c r="C18" s="87">
        <v>5.8513750731421885E-4</v>
      </c>
      <c r="D18" s="88">
        <v>2.4183180742921483E-2</v>
      </c>
      <c r="E18" s="89">
        <v>18799</v>
      </c>
      <c r="F18" s="90">
        <v>0</v>
      </c>
      <c r="G18" s="5"/>
      <c r="H18" s="86" t="s">
        <v>74</v>
      </c>
      <c r="I18" s="107">
        <v>-1.2050177492819055E-3</v>
      </c>
      <c r="J18" s="101"/>
      <c r="K18" s="45">
        <f t="shared" si="0"/>
        <v>-4.9799596711542111E-2</v>
      </c>
      <c r="L18" s="45">
        <f t="shared" si="1"/>
        <v>2.9156672547741284E-5</v>
      </c>
    </row>
    <row r="19" spans="2:12" ht="22.8" x14ac:dyDescent="0.25">
      <c r="B19" s="86" t="s">
        <v>49</v>
      </c>
      <c r="C19" s="87">
        <v>2.2341613915633812E-3</v>
      </c>
      <c r="D19" s="88">
        <v>4.7215341785513995E-2</v>
      </c>
      <c r="E19" s="89">
        <v>18799</v>
      </c>
      <c r="F19" s="90">
        <v>0</v>
      </c>
      <c r="G19" s="5"/>
      <c r="H19" s="86" t="s">
        <v>49</v>
      </c>
      <c r="I19" s="107">
        <v>-7.550974072670729E-3</v>
      </c>
      <c r="J19" s="101"/>
      <c r="K19" s="45">
        <f t="shared" si="0"/>
        <v>-0.15956898103489719</v>
      </c>
      <c r="L19" s="45">
        <f t="shared" si="1"/>
        <v>3.5730112509813311E-4</v>
      </c>
    </row>
    <row r="20" spans="2:12" x14ac:dyDescent="0.25">
      <c r="B20" s="86" t="s">
        <v>50</v>
      </c>
      <c r="C20" s="87">
        <v>5.0002659715942342E-3</v>
      </c>
      <c r="D20" s="88">
        <v>7.0537422561570251E-2</v>
      </c>
      <c r="E20" s="89">
        <v>18799</v>
      </c>
      <c r="F20" s="90">
        <v>0</v>
      </c>
      <c r="G20" s="5"/>
      <c r="H20" s="86" t="s">
        <v>50</v>
      </c>
      <c r="I20" s="107">
        <v>2.5700424229590183E-3</v>
      </c>
      <c r="J20" s="101"/>
      <c r="K20" s="45">
        <f t="shared" ref="K20:K65" si="2">((1-C20)/D20)*I20</f>
        <v>3.6252976567918087E-2</v>
      </c>
      <c r="L20" s="45">
        <f t="shared" ref="L20:L65" si="3">((0-C20)/D20)*I20</f>
        <v>-1.8218550106304733E-4</v>
      </c>
    </row>
    <row r="21" spans="2:12" x14ac:dyDescent="0.25">
      <c r="B21" s="86" t="s">
        <v>78</v>
      </c>
      <c r="C21" s="87">
        <v>0.38406298207351453</v>
      </c>
      <c r="D21" s="88">
        <v>0.48638584695459852</v>
      </c>
      <c r="E21" s="89">
        <v>18799</v>
      </c>
      <c r="F21" s="90">
        <v>0</v>
      </c>
      <c r="G21" s="5"/>
      <c r="H21" s="86" t="s">
        <v>78</v>
      </c>
      <c r="I21" s="107">
        <v>5.6898195587791807E-2</v>
      </c>
      <c r="J21" s="101"/>
      <c r="K21" s="45">
        <f t="shared" si="2"/>
        <v>7.2053299114630126E-2</v>
      </c>
      <c r="L21" s="45">
        <f t="shared" si="3"/>
        <v>-4.4928302928372868E-2</v>
      </c>
    </row>
    <row r="22" spans="2:12" x14ac:dyDescent="0.25">
      <c r="B22" s="86" t="s">
        <v>80</v>
      </c>
      <c r="C22" s="87">
        <v>9.6813660301079841E-3</v>
      </c>
      <c r="D22" s="88">
        <v>9.7919085049133783E-2</v>
      </c>
      <c r="E22" s="89">
        <v>18799</v>
      </c>
      <c r="F22" s="90">
        <v>0</v>
      </c>
      <c r="G22" s="5"/>
      <c r="H22" s="86" t="s">
        <v>80</v>
      </c>
      <c r="I22" s="107">
        <v>1.1382109383780106E-2</v>
      </c>
      <c r="J22" s="101"/>
      <c r="K22" s="45">
        <f t="shared" si="2"/>
        <v>0.11511458681405153</v>
      </c>
      <c r="L22" s="45">
        <f t="shared" si="3"/>
        <v>-1.1253614868215809E-3</v>
      </c>
    </row>
    <row r="23" spans="2:12" x14ac:dyDescent="0.25">
      <c r="B23" s="86" t="s">
        <v>81</v>
      </c>
      <c r="C23" s="87">
        <v>0.67700409596255118</v>
      </c>
      <c r="D23" s="88">
        <v>0.46763359867426602</v>
      </c>
      <c r="E23" s="89">
        <v>18799</v>
      </c>
      <c r="F23" s="90">
        <v>0</v>
      </c>
      <c r="G23" s="5"/>
      <c r="H23" s="86" t="s">
        <v>81</v>
      </c>
      <c r="I23" s="107">
        <v>5.7523563412522329E-2</v>
      </c>
      <c r="J23" s="101"/>
      <c r="K23" s="45">
        <f t="shared" si="2"/>
        <v>3.97316946869447E-2</v>
      </c>
      <c r="L23" s="45">
        <f t="shared" si="3"/>
        <v>-8.3278207885498209E-2</v>
      </c>
    </row>
    <row r="24" spans="2:12" x14ac:dyDescent="0.25">
      <c r="B24" s="86" t="s">
        <v>82</v>
      </c>
      <c r="C24" s="87">
        <v>7.8142454385871585E-2</v>
      </c>
      <c r="D24" s="88">
        <v>0.2684027632671806</v>
      </c>
      <c r="E24" s="89">
        <v>18799</v>
      </c>
      <c r="F24" s="90">
        <v>0</v>
      </c>
      <c r="G24" s="5"/>
      <c r="H24" s="86" t="s">
        <v>82</v>
      </c>
      <c r="I24" s="107">
        <v>-1.5891307253120573E-2</v>
      </c>
      <c r="J24" s="101"/>
      <c r="K24" s="45">
        <f t="shared" si="2"/>
        <v>-5.4580367663275189E-2</v>
      </c>
      <c r="L24" s="45">
        <f t="shared" si="3"/>
        <v>4.6265758855944163E-3</v>
      </c>
    </row>
    <row r="25" spans="2:12" x14ac:dyDescent="0.25">
      <c r="B25" s="86" t="s">
        <v>83</v>
      </c>
      <c r="C25" s="87">
        <v>3.4576307250385658E-3</v>
      </c>
      <c r="D25" s="88">
        <v>5.8701437928898474E-2</v>
      </c>
      <c r="E25" s="89">
        <v>18799</v>
      </c>
      <c r="F25" s="90">
        <v>0</v>
      </c>
      <c r="G25" s="5"/>
      <c r="H25" s="86" t="s">
        <v>83</v>
      </c>
      <c r="I25" s="107">
        <v>-3.2103257860600729E-3</v>
      </c>
      <c r="J25" s="101"/>
      <c r="K25" s="45">
        <f t="shared" si="2"/>
        <v>-5.4499953968075499E-2</v>
      </c>
      <c r="L25" s="45">
        <f t="shared" si="3"/>
        <v>1.8909453442537136E-4</v>
      </c>
    </row>
    <row r="26" spans="2:12" x14ac:dyDescent="0.25">
      <c r="B26" s="86" t="s">
        <v>84</v>
      </c>
      <c r="C26" s="87">
        <v>2.6597159423373589E-4</v>
      </c>
      <c r="D26" s="88">
        <v>1.6306900334276096E-2</v>
      </c>
      <c r="E26" s="89">
        <v>18799</v>
      </c>
      <c r="F26" s="90">
        <v>0</v>
      </c>
      <c r="G26" s="5"/>
      <c r="H26" s="86" t="s">
        <v>84</v>
      </c>
      <c r="I26" s="107">
        <v>-1.7407640188046994E-3</v>
      </c>
      <c r="J26" s="101"/>
      <c r="K26" s="45">
        <f t="shared" si="2"/>
        <v>-0.10672175516799033</v>
      </c>
      <c r="L26" s="45">
        <f t="shared" si="3"/>
        <v>2.8392506961793754E-5</v>
      </c>
    </row>
    <row r="27" spans="2:12" x14ac:dyDescent="0.25">
      <c r="B27" s="86" t="s">
        <v>85</v>
      </c>
      <c r="C27" s="87">
        <v>1.4362466088621735E-3</v>
      </c>
      <c r="D27" s="88">
        <v>3.7871626569632666E-2</v>
      </c>
      <c r="E27" s="89">
        <v>18799</v>
      </c>
      <c r="F27" s="90">
        <v>0</v>
      </c>
      <c r="G27" s="5"/>
      <c r="H27" s="86" t="s">
        <v>85</v>
      </c>
      <c r="I27" s="107">
        <v>-3.5229601479065242E-3</v>
      </c>
      <c r="J27" s="101"/>
      <c r="K27" s="45">
        <f t="shared" si="2"/>
        <v>-9.2890129814539368E-2</v>
      </c>
      <c r="L27" s="45">
        <f t="shared" si="3"/>
        <v>1.3360502370512268E-4</v>
      </c>
    </row>
    <row r="28" spans="2:12" x14ac:dyDescent="0.25">
      <c r="B28" s="86" t="s">
        <v>86</v>
      </c>
      <c r="C28" s="87">
        <v>1.1755944465131125E-2</v>
      </c>
      <c r="D28" s="88">
        <v>0.10778849783545519</v>
      </c>
      <c r="E28" s="89">
        <v>18799</v>
      </c>
      <c r="F28" s="90">
        <v>0</v>
      </c>
      <c r="G28" s="5"/>
      <c r="H28" s="86" t="s">
        <v>86</v>
      </c>
      <c r="I28" s="107">
        <v>-1.870617989484161E-2</v>
      </c>
      <c r="J28" s="101"/>
      <c r="K28" s="45">
        <f t="shared" si="2"/>
        <v>-0.17150504417515275</v>
      </c>
      <c r="L28" s="45">
        <f t="shared" si="3"/>
        <v>2.0401881129674219E-3</v>
      </c>
    </row>
    <row r="29" spans="2:12" x14ac:dyDescent="0.25">
      <c r="B29" s="86" t="s">
        <v>87</v>
      </c>
      <c r="C29" s="87">
        <v>5.4790148412149579E-3</v>
      </c>
      <c r="D29" s="88">
        <v>7.3819273286821349E-2</v>
      </c>
      <c r="E29" s="89">
        <v>18799</v>
      </c>
      <c r="F29" s="90">
        <v>0</v>
      </c>
      <c r="G29" s="5"/>
      <c r="H29" s="86" t="s">
        <v>87</v>
      </c>
      <c r="I29" s="107">
        <v>-9.230700991310594E-3</v>
      </c>
      <c r="J29" s="101"/>
      <c r="K29" s="45">
        <f t="shared" si="2"/>
        <v>-0.12435947192158658</v>
      </c>
      <c r="L29" s="45">
        <f t="shared" si="3"/>
        <v>6.8512118142508645E-4</v>
      </c>
    </row>
    <row r="30" spans="2:12" x14ac:dyDescent="0.25">
      <c r="B30" s="86" t="s">
        <v>88</v>
      </c>
      <c r="C30" s="87">
        <v>1.2234693334751848E-3</v>
      </c>
      <c r="D30" s="88">
        <v>3.4957652405667783E-2</v>
      </c>
      <c r="E30" s="89">
        <v>18799</v>
      </c>
      <c r="F30" s="90">
        <v>0</v>
      </c>
      <c r="G30" s="5"/>
      <c r="H30" s="86" t="s">
        <v>88</v>
      </c>
      <c r="I30" s="107">
        <v>-5.5273266783931029E-3</v>
      </c>
      <c r="J30" s="101"/>
      <c r="K30" s="45">
        <f t="shared" si="2"/>
        <v>-0.15792147881220209</v>
      </c>
      <c r="L30" s="45">
        <f t="shared" si="3"/>
        <v>1.9344876505542435E-4</v>
      </c>
    </row>
    <row r="31" spans="2:12" x14ac:dyDescent="0.25">
      <c r="B31" s="86" t="s">
        <v>89</v>
      </c>
      <c r="C31" s="87">
        <v>8.5110910154795468E-4</v>
      </c>
      <c r="D31" s="88">
        <v>2.916213217320154E-2</v>
      </c>
      <c r="E31" s="89">
        <v>18799</v>
      </c>
      <c r="F31" s="90">
        <v>0</v>
      </c>
      <c r="G31" s="5"/>
      <c r="H31" s="86" t="s">
        <v>89</v>
      </c>
      <c r="I31" s="107">
        <v>-3.5462307709586104E-3</v>
      </c>
      <c r="J31" s="101"/>
      <c r="K31" s="45">
        <f t="shared" si="2"/>
        <v>-0.12150046233345323</v>
      </c>
      <c r="L31" s="45">
        <f t="shared" si="3"/>
        <v>1.0349823762632442E-4</v>
      </c>
    </row>
    <row r="32" spans="2:12" x14ac:dyDescent="0.25">
      <c r="B32" s="86" t="s">
        <v>90</v>
      </c>
      <c r="C32" s="87">
        <v>2.0958561625618384E-2</v>
      </c>
      <c r="D32" s="88">
        <v>0.14324940449604057</v>
      </c>
      <c r="E32" s="89">
        <v>18799</v>
      </c>
      <c r="F32" s="90">
        <v>0</v>
      </c>
      <c r="G32" s="5"/>
      <c r="H32" s="86" t="s">
        <v>90</v>
      </c>
      <c r="I32" s="107">
        <v>-2.6839036448051454E-2</v>
      </c>
      <c r="J32" s="101"/>
      <c r="K32" s="45">
        <f t="shared" si="2"/>
        <v>-0.18343202850388837</v>
      </c>
      <c r="L32" s="45">
        <f t="shared" si="3"/>
        <v>3.9267709443375175E-3</v>
      </c>
    </row>
    <row r="33" spans="2:12" x14ac:dyDescent="0.25">
      <c r="B33" s="86" t="s">
        <v>91</v>
      </c>
      <c r="C33" s="87">
        <v>5.4683759774456074E-2</v>
      </c>
      <c r="D33" s="88">
        <v>0.22736797517533136</v>
      </c>
      <c r="E33" s="89">
        <v>18799</v>
      </c>
      <c r="F33" s="90">
        <v>0</v>
      </c>
      <c r="G33" s="5"/>
      <c r="H33" s="86" t="s">
        <v>91</v>
      </c>
      <c r="I33" s="107">
        <v>-3.9788754348117523E-2</v>
      </c>
      <c r="J33" s="101"/>
      <c r="K33" s="45">
        <f t="shared" si="2"/>
        <v>-0.16542767570769612</v>
      </c>
      <c r="L33" s="45">
        <f t="shared" si="3"/>
        <v>9.569503721091192E-3</v>
      </c>
    </row>
    <row r="34" spans="2:12" x14ac:dyDescent="0.25">
      <c r="B34" s="86" t="s">
        <v>92</v>
      </c>
      <c r="C34" s="87">
        <v>6.9152614500771312E-4</v>
      </c>
      <c r="D34" s="88">
        <v>2.6288489845905271E-2</v>
      </c>
      <c r="E34" s="89">
        <v>18799</v>
      </c>
      <c r="F34" s="90">
        <v>0</v>
      </c>
      <c r="G34" s="5"/>
      <c r="H34" s="86" t="s">
        <v>92</v>
      </c>
      <c r="I34" s="107">
        <v>-2.5361871960215259E-3</v>
      </c>
      <c r="J34" s="101"/>
      <c r="K34" s="45">
        <f t="shared" si="2"/>
        <v>-9.640848033199631E-2</v>
      </c>
      <c r="L34" s="45">
        <f t="shared" si="3"/>
        <v>6.6715119999784524E-5</v>
      </c>
    </row>
    <row r="35" spans="2:12" x14ac:dyDescent="0.25">
      <c r="B35" s="86" t="s">
        <v>93</v>
      </c>
      <c r="C35" s="87">
        <v>6.9152614500771312E-4</v>
      </c>
      <c r="D35" s="88">
        <v>2.6288489845905053E-2</v>
      </c>
      <c r="E35" s="89">
        <v>18799</v>
      </c>
      <c r="F35" s="90">
        <v>0</v>
      </c>
      <c r="G35" s="5"/>
      <c r="H35" s="86" t="s">
        <v>93</v>
      </c>
      <c r="I35" s="107">
        <v>-8.4812125479385872E-4</v>
      </c>
      <c r="J35" s="101"/>
      <c r="K35" s="45">
        <f t="shared" si="2"/>
        <v>-3.223976583440194E-2</v>
      </c>
      <c r="L35" s="45">
        <f t="shared" si="3"/>
        <v>2.231006897941154E-5</v>
      </c>
    </row>
    <row r="36" spans="2:12" x14ac:dyDescent="0.25">
      <c r="B36" s="86" t="s">
        <v>94</v>
      </c>
      <c r="C36" s="87">
        <v>0.10830363317197723</v>
      </c>
      <c r="D36" s="88">
        <v>0.31077177103597198</v>
      </c>
      <c r="E36" s="89">
        <v>18799</v>
      </c>
      <c r="F36" s="90">
        <v>0</v>
      </c>
      <c r="G36" s="5"/>
      <c r="H36" s="86" t="s">
        <v>94</v>
      </c>
      <c r="I36" s="107">
        <v>-1.538598216080367E-2</v>
      </c>
      <c r="J36" s="101"/>
      <c r="K36" s="45">
        <f t="shared" si="2"/>
        <v>-4.4146945352000297E-2</v>
      </c>
      <c r="L36" s="45">
        <f t="shared" si="3"/>
        <v>5.3619984929113296E-3</v>
      </c>
    </row>
    <row r="37" spans="2:12" x14ac:dyDescent="0.25">
      <c r="B37" s="86" t="s">
        <v>95</v>
      </c>
      <c r="C37" s="87">
        <v>1.6224267248257887E-2</v>
      </c>
      <c r="D37" s="88">
        <v>0.12634037154589001</v>
      </c>
      <c r="E37" s="89">
        <v>18799</v>
      </c>
      <c r="F37" s="90">
        <v>0</v>
      </c>
      <c r="G37" s="5"/>
      <c r="H37" s="86" t="s">
        <v>95</v>
      </c>
      <c r="I37" s="107">
        <v>-1.2715214289805533E-2</v>
      </c>
      <c r="J37" s="101"/>
      <c r="K37" s="45">
        <f t="shared" si="2"/>
        <v>-9.9009676020347201E-2</v>
      </c>
      <c r="L37" s="45">
        <f t="shared" si="3"/>
        <v>1.632851259122196E-3</v>
      </c>
    </row>
    <row r="38" spans="2:12" x14ac:dyDescent="0.25">
      <c r="B38" s="86" t="s">
        <v>96</v>
      </c>
      <c r="C38" s="87">
        <v>7.4472046385446031E-4</v>
      </c>
      <c r="D38" s="88">
        <v>2.7280129083029857E-2</v>
      </c>
      <c r="E38" s="89">
        <v>18799</v>
      </c>
      <c r="F38" s="90">
        <v>0</v>
      </c>
      <c r="G38" s="5"/>
      <c r="H38" s="86" t="s">
        <v>96</v>
      </c>
      <c r="I38" s="107">
        <v>-1.3725742685259854E-3</v>
      </c>
      <c r="J38" s="101"/>
      <c r="K38" s="45">
        <f t="shared" si="2"/>
        <v>-5.0276598039752492E-2</v>
      </c>
      <c r="L38" s="45">
        <f t="shared" si="3"/>
        <v>3.7469916026432526E-5</v>
      </c>
    </row>
    <row r="39" spans="2:12" x14ac:dyDescent="0.25">
      <c r="B39" s="86" t="s">
        <v>97</v>
      </c>
      <c r="C39" s="87">
        <v>6.9152614500771323E-4</v>
      </c>
      <c r="D39" s="88">
        <v>2.6288489845904903E-2</v>
      </c>
      <c r="E39" s="89">
        <v>18799</v>
      </c>
      <c r="F39" s="90">
        <v>0</v>
      </c>
      <c r="G39" s="5"/>
      <c r="H39" s="86" t="s">
        <v>97</v>
      </c>
      <c r="I39" s="107">
        <v>-2.5898702296557895E-4</v>
      </c>
      <c r="J39" s="101"/>
      <c r="K39" s="45">
        <f t="shared" si="2"/>
        <v>-9.8449141881117377E-3</v>
      </c>
      <c r="L39" s="45">
        <f t="shared" si="3"/>
        <v>6.8127267350927612E-6</v>
      </c>
    </row>
    <row r="40" spans="2:12" x14ac:dyDescent="0.25">
      <c r="B40" s="86" t="s">
        <v>98</v>
      </c>
      <c r="C40" s="87">
        <v>3.2980477684983241E-3</v>
      </c>
      <c r="D40" s="88">
        <v>5.7335377538838821E-2</v>
      </c>
      <c r="E40" s="89">
        <v>18799</v>
      </c>
      <c r="F40" s="90">
        <v>0</v>
      </c>
      <c r="G40" s="5"/>
      <c r="H40" s="86" t="s">
        <v>98</v>
      </c>
      <c r="I40" s="107">
        <v>-6.2982816602756946E-3</v>
      </c>
      <c r="J40" s="101"/>
      <c r="K40" s="45">
        <f t="shared" si="2"/>
        <v>-0.10948754322317457</v>
      </c>
      <c r="L40" s="45">
        <f t="shared" si="3"/>
        <v>3.6228999732277435E-4</v>
      </c>
    </row>
    <row r="41" spans="2:12" x14ac:dyDescent="0.25">
      <c r="B41" s="86" t="s">
        <v>99</v>
      </c>
      <c r="C41" s="87">
        <v>7.9791478270120749E-4</v>
      </c>
      <c r="D41" s="88">
        <v>2.8236864691801717E-2</v>
      </c>
      <c r="E41" s="89">
        <v>18799</v>
      </c>
      <c r="F41" s="90">
        <v>0</v>
      </c>
      <c r="G41" s="5"/>
      <c r="H41" s="86" t="s">
        <v>99</v>
      </c>
      <c r="I41" s="107">
        <v>-3.3237907936105606E-3</v>
      </c>
      <c r="J41" s="101"/>
      <c r="K41" s="45">
        <f t="shared" si="2"/>
        <v>-0.11761711960768757</v>
      </c>
      <c r="L41" s="45">
        <f t="shared" si="3"/>
        <v>9.3923381288080998E-5</v>
      </c>
    </row>
    <row r="42" spans="2:12" x14ac:dyDescent="0.25">
      <c r="B42" s="86" t="s">
        <v>100</v>
      </c>
      <c r="C42" s="87">
        <v>1.8618011596361508E-3</v>
      </c>
      <c r="D42" s="88">
        <v>4.3109554790018614E-2</v>
      </c>
      <c r="E42" s="89">
        <v>18799</v>
      </c>
      <c r="F42" s="90">
        <v>0</v>
      </c>
      <c r="G42" s="5"/>
      <c r="H42" s="86" t="s">
        <v>100</v>
      </c>
      <c r="I42" s="107">
        <v>-7.9972059494158726E-3</v>
      </c>
      <c r="J42" s="101"/>
      <c r="K42" s="45">
        <f t="shared" si="2"/>
        <v>-0.18516351609257603</v>
      </c>
      <c r="L42" s="45">
        <f t="shared" si="3"/>
        <v>3.4538067913238976E-4</v>
      </c>
    </row>
    <row r="43" spans="2:12" x14ac:dyDescent="0.25">
      <c r="B43" s="86" t="s">
        <v>101</v>
      </c>
      <c r="C43" s="87">
        <v>1.7554125219426564E-3</v>
      </c>
      <c r="D43" s="88">
        <v>4.1861966841462032E-2</v>
      </c>
      <c r="E43" s="89">
        <v>18799</v>
      </c>
      <c r="F43" s="90">
        <v>0</v>
      </c>
      <c r="G43" s="5"/>
      <c r="H43" s="86" t="s">
        <v>101</v>
      </c>
      <c r="I43" s="107">
        <v>-4.5939782748800192E-3</v>
      </c>
      <c r="J43" s="101"/>
      <c r="K43" s="45">
        <f t="shared" si="2"/>
        <v>-0.10954845875394131</v>
      </c>
      <c r="L43" s="45">
        <f t="shared" si="3"/>
        <v>1.9264090050517227E-4</v>
      </c>
    </row>
    <row r="44" spans="2:12" x14ac:dyDescent="0.25">
      <c r="B44" s="86" t="s">
        <v>102</v>
      </c>
      <c r="C44" s="87">
        <v>9.6813660301079858E-3</v>
      </c>
      <c r="D44" s="88">
        <v>9.7919085049132354E-2</v>
      </c>
      <c r="E44" s="89">
        <v>18799</v>
      </c>
      <c r="F44" s="90">
        <v>0</v>
      </c>
      <c r="G44" s="5"/>
      <c r="H44" s="86" t="s">
        <v>102</v>
      </c>
      <c r="I44" s="107">
        <v>7.7822170208729077E-3</v>
      </c>
      <c r="J44" s="101"/>
      <c r="K44" s="45">
        <f t="shared" si="2"/>
        <v>7.8706561907732925E-2</v>
      </c>
      <c r="L44" s="45">
        <f t="shared" si="3"/>
        <v>-7.6943622856568685E-4</v>
      </c>
    </row>
    <row r="45" spans="2:12" x14ac:dyDescent="0.25">
      <c r="B45" s="86" t="s">
        <v>103</v>
      </c>
      <c r="C45" s="87">
        <v>6.9152614500771334E-4</v>
      </c>
      <c r="D45" s="88">
        <v>2.6288489845905188E-2</v>
      </c>
      <c r="E45" s="89">
        <v>18799</v>
      </c>
      <c r="F45" s="90">
        <v>0</v>
      </c>
      <c r="G45" s="5"/>
      <c r="H45" s="86" t="s">
        <v>103</v>
      </c>
      <c r="I45" s="107">
        <v>-4.0943887080142367E-3</v>
      </c>
      <c r="J45" s="101"/>
      <c r="K45" s="45">
        <f t="shared" si="2"/>
        <v>-0.15564063798104172</v>
      </c>
      <c r="L45" s="45">
        <f t="shared" si="3"/>
        <v>1.0770405055645389E-4</v>
      </c>
    </row>
    <row r="46" spans="2:12" x14ac:dyDescent="0.25">
      <c r="B46" s="86" t="s">
        <v>104</v>
      </c>
      <c r="C46" s="87">
        <v>0.31017607319538271</v>
      </c>
      <c r="D46" s="88">
        <v>0.4625778412767137</v>
      </c>
      <c r="E46" s="89">
        <v>18799</v>
      </c>
      <c r="F46" s="90">
        <v>0</v>
      </c>
      <c r="G46" s="5"/>
      <c r="H46" s="86" t="s">
        <v>104</v>
      </c>
      <c r="I46" s="107">
        <v>8.0039823014932468E-2</v>
      </c>
      <c r="J46" s="101"/>
      <c r="K46" s="45">
        <f t="shared" si="2"/>
        <v>0.11936020294555938</v>
      </c>
      <c r="L46" s="45">
        <f t="shared" si="3"/>
        <v>-5.3669751956782592E-2</v>
      </c>
    </row>
    <row r="47" spans="2:12" x14ac:dyDescent="0.25">
      <c r="B47" s="86" t="s">
        <v>105</v>
      </c>
      <c r="C47" s="87">
        <v>3.1916591308048302E-4</v>
      </c>
      <c r="D47" s="88">
        <v>1.7862839066001904E-2</v>
      </c>
      <c r="E47" s="89">
        <v>18799</v>
      </c>
      <c r="F47" s="90">
        <v>0</v>
      </c>
      <c r="G47" s="5"/>
      <c r="H47" s="86" t="s">
        <v>105</v>
      </c>
      <c r="I47" s="107">
        <v>-1.8364804736705257E-4</v>
      </c>
      <c r="J47" s="101"/>
      <c r="K47" s="45">
        <f t="shared" si="2"/>
        <v>-1.0277729788192096E-2</v>
      </c>
      <c r="L47" s="45">
        <f t="shared" si="3"/>
        <v>3.2813483067712751E-6</v>
      </c>
    </row>
    <row r="48" spans="2:12" x14ac:dyDescent="0.25">
      <c r="B48" s="86" t="s">
        <v>106</v>
      </c>
      <c r="C48" s="87">
        <v>6.3833182616096604E-4</v>
      </c>
      <c r="D48" s="88">
        <v>2.5257836296833112E-2</v>
      </c>
      <c r="E48" s="89">
        <v>18799</v>
      </c>
      <c r="F48" s="90">
        <v>0</v>
      </c>
      <c r="G48" s="5"/>
      <c r="H48" s="86" t="s">
        <v>106</v>
      </c>
      <c r="I48" s="107">
        <v>9.7655288226655311E-4</v>
      </c>
      <c r="J48" s="101"/>
      <c r="K48" s="45">
        <f t="shared" si="2"/>
        <v>3.8638682506792456E-2</v>
      </c>
      <c r="L48" s="45">
        <f t="shared" si="3"/>
        <v>-2.468005482948366E-5</v>
      </c>
    </row>
    <row r="49" spans="2:12" x14ac:dyDescent="0.25">
      <c r="B49" s="86" t="s">
        <v>107</v>
      </c>
      <c r="C49" s="87">
        <v>1.4362466088621735E-3</v>
      </c>
      <c r="D49" s="88">
        <v>3.7871626569632701E-2</v>
      </c>
      <c r="E49" s="89">
        <v>18799</v>
      </c>
      <c r="F49" s="90">
        <v>0</v>
      </c>
      <c r="G49" s="5"/>
      <c r="H49" s="86" t="s">
        <v>107</v>
      </c>
      <c r="I49" s="107">
        <v>-8.2494714096914955E-5</v>
      </c>
      <c r="J49" s="101"/>
      <c r="K49" s="45">
        <f t="shared" si="2"/>
        <v>-2.1751437370159709E-3</v>
      </c>
      <c r="L49" s="45">
        <f t="shared" si="3"/>
        <v>3.1285361655354366E-6</v>
      </c>
    </row>
    <row r="50" spans="2:12" x14ac:dyDescent="0.25">
      <c r="B50" s="86" t="s">
        <v>108</v>
      </c>
      <c r="C50" s="87">
        <v>0.10734613543273577</v>
      </c>
      <c r="D50" s="88">
        <v>0.30956104429936376</v>
      </c>
      <c r="E50" s="89">
        <v>18799</v>
      </c>
      <c r="F50" s="90">
        <v>0</v>
      </c>
      <c r="G50" s="5"/>
      <c r="H50" s="86" t="s">
        <v>108</v>
      </c>
      <c r="I50" s="107">
        <v>-1.0891870533705737E-2</v>
      </c>
      <c r="J50" s="101"/>
      <c r="K50" s="45">
        <f t="shared" si="2"/>
        <v>-3.1407925846368263E-2</v>
      </c>
      <c r="L50" s="45">
        <f t="shared" si="3"/>
        <v>3.7769617041875422E-3</v>
      </c>
    </row>
    <row r="51" spans="2:12" x14ac:dyDescent="0.25">
      <c r="B51" s="86" t="s">
        <v>109</v>
      </c>
      <c r="C51" s="87">
        <v>0.25065163040587263</v>
      </c>
      <c r="D51" s="88">
        <v>0.43339979505760712</v>
      </c>
      <c r="E51" s="89">
        <v>18799</v>
      </c>
      <c r="F51" s="90">
        <v>0</v>
      </c>
      <c r="G51" s="5"/>
      <c r="H51" s="86" t="s">
        <v>109</v>
      </c>
      <c r="I51" s="107">
        <v>-3.0379576167839779E-2</v>
      </c>
      <c r="J51" s="101"/>
      <c r="K51" s="45">
        <f t="shared" si="2"/>
        <v>-5.2526295881855367E-2</v>
      </c>
      <c r="L51" s="45">
        <f t="shared" si="3"/>
        <v>1.756966750871743E-2</v>
      </c>
    </row>
    <row r="52" spans="2:12" x14ac:dyDescent="0.25">
      <c r="B52" s="86" t="s">
        <v>110</v>
      </c>
      <c r="C52" s="87">
        <v>0.31464439597850946</v>
      </c>
      <c r="D52" s="88">
        <v>0.46438644647159039</v>
      </c>
      <c r="E52" s="89">
        <v>18799</v>
      </c>
      <c r="F52" s="90">
        <v>0</v>
      </c>
      <c r="G52" s="5"/>
      <c r="H52" s="86" t="s">
        <v>110</v>
      </c>
      <c r="I52" s="107">
        <v>-4.5148080179672909E-2</v>
      </c>
      <c r="J52" s="101"/>
      <c r="K52" s="45">
        <f t="shared" si="2"/>
        <v>-6.663090621410582E-2</v>
      </c>
      <c r="L52" s="45">
        <f t="shared" si="3"/>
        <v>3.0590019423815264E-2</v>
      </c>
    </row>
    <row r="53" spans="2:12" x14ac:dyDescent="0.25">
      <c r="B53" s="86" t="s">
        <v>111</v>
      </c>
      <c r="C53" s="87">
        <v>3.6172136815788075E-3</v>
      </c>
      <c r="D53" s="88">
        <v>6.0035999002018503E-2</v>
      </c>
      <c r="E53" s="89">
        <v>18799</v>
      </c>
      <c r="F53" s="90">
        <v>0</v>
      </c>
      <c r="G53" s="5"/>
      <c r="H53" s="86" t="s">
        <v>111</v>
      </c>
      <c r="I53" s="107">
        <v>-3.4186895589171542E-3</v>
      </c>
      <c r="J53" s="101"/>
      <c r="K53" s="45">
        <f t="shared" si="2"/>
        <v>-5.6738015272420846E-2</v>
      </c>
      <c r="L53" s="45">
        <f t="shared" si="3"/>
        <v>2.0597859369625847E-4</v>
      </c>
    </row>
    <row r="54" spans="2:12" x14ac:dyDescent="0.25">
      <c r="B54" s="86" t="s">
        <v>112</v>
      </c>
      <c r="C54" s="87">
        <v>7.9791478270120749E-4</v>
      </c>
      <c r="D54" s="88">
        <v>2.8236864691801547E-2</v>
      </c>
      <c r="E54" s="89">
        <v>18799</v>
      </c>
      <c r="F54" s="90">
        <v>0</v>
      </c>
      <c r="G54" s="5"/>
      <c r="H54" s="86" t="s">
        <v>112</v>
      </c>
      <c r="I54" s="107">
        <v>4.3560485580700959E-4</v>
      </c>
      <c r="J54" s="101"/>
      <c r="K54" s="45">
        <f t="shared" si="2"/>
        <v>1.5414504584835152E-2</v>
      </c>
      <c r="L54" s="45">
        <f t="shared" si="3"/>
        <v>-1.2309282834993998E-5</v>
      </c>
    </row>
    <row r="55" spans="2:12" x14ac:dyDescent="0.25">
      <c r="B55" s="86" t="s">
        <v>113</v>
      </c>
      <c r="C55" s="87">
        <v>5.8513750731421896E-4</v>
      </c>
      <c r="D55" s="88">
        <v>2.4183180742920585E-2</v>
      </c>
      <c r="E55" s="89">
        <v>18799</v>
      </c>
      <c r="F55" s="90">
        <v>0</v>
      </c>
      <c r="G55" s="5"/>
      <c r="H55" s="86" t="s">
        <v>113</v>
      </c>
      <c r="I55" s="107">
        <v>5.5949462298356134E-4</v>
      </c>
      <c r="J55" s="101"/>
      <c r="K55" s="45">
        <f t="shared" si="2"/>
        <v>2.3122154510556034E-2</v>
      </c>
      <c r="L55" s="45">
        <f t="shared" si="3"/>
        <v>-1.3537561188850138E-5</v>
      </c>
    </row>
    <row r="56" spans="2:12" x14ac:dyDescent="0.25">
      <c r="B56" s="86" t="s">
        <v>114</v>
      </c>
      <c r="C56" s="87">
        <v>2.6597159423373589E-4</v>
      </c>
      <c r="D56" s="88">
        <v>1.6306900334275475E-2</v>
      </c>
      <c r="E56" s="89">
        <v>18799</v>
      </c>
      <c r="F56" s="90">
        <v>0</v>
      </c>
      <c r="G56" s="5"/>
      <c r="H56" s="86" t="s">
        <v>114</v>
      </c>
      <c r="I56" s="107">
        <v>3.3046680963292664E-4</v>
      </c>
      <c r="J56" s="101"/>
      <c r="K56" s="45">
        <f t="shared" si="2"/>
        <v>2.0260068319317794E-2</v>
      </c>
      <c r="L56" s="45">
        <f t="shared" si="3"/>
        <v>-5.3900362667121939E-6</v>
      </c>
    </row>
    <row r="57" spans="2:12" x14ac:dyDescent="0.25">
      <c r="B57" s="86" t="s">
        <v>115</v>
      </c>
      <c r="C57" s="87">
        <v>8.5110910154795468E-4</v>
      </c>
      <c r="D57" s="88">
        <v>2.9162132173201107E-2</v>
      </c>
      <c r="E57" s="89">
        <v>18799</v>
      </c>
      <c r="F57" s="90">
        <v>0</v>
      </c>
      <c r="G57" s="5"/>
      <c r="H57" s="86" t="s">
        <v>115</v>
      </c>
      <c r="I57" s="107">
        <v>-9.6416907241484177E-4</v>
      </c>
      <c r="J57" s="101"/>
      <c r="K57" s="45">
        <f t="shared" si="2"/>
        <v>-3.3034225811072869E-2</v>
      </c>
      <c r="L57" s="45">
        <f t="shared" si="3"/>
        <v>2.8139680188317406E-5</v>
      </c>
    </row>
    <row r="58" spans="2:12" x14ac:dyDescent="0.25">
      <c r="B58" s="86" t="s">
        <v>116</v>
      </c>
      <c r="C58" s="87">
        <v>3.1916591308048302E-4</v>
      </c>
      <c r="D58" s="88">
        <v>1.7862839066002372E-2</v>
      </c>
      <c r="E58" s="89">
        <v>18799</v>
      </c>
      <c r="F58" s="90">
        <v>0</v>
      </c>
      <c r="G58" s="5"/>
      <c r="H58" s="86" t="s">
        <v>116</v>
      </c>
      <c r="I58" s="107">
        <v>-1.1961935544624114E-3</v>
      </c>
      <c r="J58" s="101"/>
      <c r="K58" s="45">
        <f t="shared" si="2"/>
        <v>-6.6944104788489153E-2</v>
      </c>
      <c r="L58" s="45">
        <f t="shared" si="3"/>
        <v>2.1373097894478528E-5</v>
      </c>
    </row>
    <row r="59" spans="2:12" x14ac:dyDescent="0.25">
      <c r="B59" s="86" t="s">
        <v>117</v>
      </c>
      <c r="C59" s="87">
        <v>0.11926166285440715</v>
      </c>
      <c r="D59" s="88">
        <v>0.3241047768340552</v>
      </c>
      <c r="E59" s="89">
        <v>18799</v>
      </c>
      <c r="F59" s="90">
        <v>0</v>
      </c>
      <c r="G59" s="5"/>
      <c r="H59" s="86" t="s">
        <v>117</v>
      </c>
      <c r="I59" s="107">
        <v>-1.599044545090985E-2</v>
      </c>
      <c r="J59" s="101"/>
      <c r="K59" s="45">
        <f t="shared" si="2"/>
        <v>-4.3453226682501157E-2</v>
      </c>
      <c r="L59" s="45">
        <f t="shared" si="3"/>
        <v>5.8840450698899316E-3</v>
      </c>
    </row>
    <row r="60" spans="2:12" x14ac:dyDescent="0.25">
      <c r="B60" s="86" t="s">
        <v>118</v>
      </c>
      <c r="C60" s="87">
        <v>0.5448162136283845</v>
      </c>
      <c r="D60" s="88">
        <v>0.49800070224555115</v>
      </c>
      <c r="E60" s="89">
        <v>18799</v>
      </c>
      <c r="F60" s="90">
        <v>0</v>
      </c>
      <c r="G60" s="5"/>
      <c r="H60" s="86" t="s">
        <v>118</v>
      </c>
      <c r="I60" s="107">
        <v>-6.3177316474980635E-2</v>
      </c>
      <c r="J60" s="101"/>
      <c r="K60" s="45">
        <f t="shared" si="2"/>
        <v>-5.7745481073036842E-2</v>
      </c>
      <c r="L60" s="45">
        <f t="shared" si="3"/>
        <v>6.9116421310043641E-2</v>
      </c>
    </row>
    <row r="61" spans="2:12" x14ac:dyDescent="0.25">
      <c r="B61" s="86" t="s">
        <v>119</v>
      </c>
      <c r="C61" s="87">
        <v>4.7874886962072453E-4</v>
      </c>
      <c r="D61" s="88">
        <v>2.187567427583708E-2</v>
      </c>
      <c r="E61" s="89">
        <v>18799</v>
      </c>
      <c r="F61" s="90">
        <v>0</v>
      </c>
      <c r="G61" s="5"/>
      <c r="H61" s="86" t="s">
        <v>119</v>
      </c>
      <c r="I61" s="107">
        <v>-9.3677543087356766E-4</v>
      </c>
      <c r="J61" s="101"/>
      <c r="K61" s="45">
        <f t="shared" si="2"/>
        <v>-4.2802198409453124E-2</v>
      </c>
      <c r="L61" s="45">
        <f t="shared" si="3"/>
        <v>2.0501319089147319E-5</v>
      </c>
    </row>
    <row r="62" spans="2:12" x14ac:dyDescent="0.25">
      <c r="B62" s="86" t="s">
        <v>120</v>
      </c>
      <c r="C62" s="87">
        <v>3.93637959465929E-3</v>
      </c>
      <c r="D62" s="88">
        <v>6.261863213311461E-2</v>
      </c>
      <c r="E62" s="89">
        <v>18799</v>
      </c>
      <c r="F62" s="90">
        <v>0</v>
      </c>
      <c r="G62" s="5"/>
      <c r="H62" s="86" t="s">
        <v>120</v>
      </c>
      <c r="I62" s="107">
        <v>-5.5978842673777996E-3</v>
      </c>
      <c r="J62" s="101"/>
      <c r="K62" s="45">
        <f t="shared" si="2"/>
        <v>-8.904456517225251E-2</v>
      </c>
      <c r="L62" s="45">
        <f t="shared" si="3"/>
        <v>3.5189841509995648E-4</v>
      </c>
    </row>
    <row r="63" spans="2:12" x14ac:dyDescent="0.25">
      <c r="B63" s="86" t="s">
        <v>121</v>
      </c>
      <c r="C63" s="87">
        <v>2.3405500292568754E-3</v>
      </c>
      <c r="D63" s="88">
        <v>4.8323866504884197E-2</v>
      </c>
      <c r="E63" s="89">
        <v>18799</v>
      </c>
      <c r="F63" s="90">
        <v>0</v>
      </c>
      <c r="G63" s="5"/>
      <c r="H63" s="86" t="s">
        <v>121</v>
      </c>
      <c r="I63" s="107">
        <v>-1.828432408778275E-3</v>
      </c>
      <c r="J63" s="101"/>
      <c r="K63" s="45">
        <f t="shared" si="2"/>
        <v>-3.7748487511156489E-2</v>
      </c>
      <c r="L63" s="45">
        <f t="shared" si="3"/>
        <v>8.8559501492449256E-5</v>
      </c>
    </row>
    <row r="64" spans="2:12" x14ac:dyDescent="0.25">
      <c r="B64" s="86" t="s">
        <v>122</v>
      </c>
      <c r="C64" s="87">
        <v>1.8618011596361513E-3</v>
      </c>
      <c r="D64" s="88">
        <v>4.3109554790017518E-2</v>
      </c>
      <c r="E64" s="89">
        <v>18799</v>
      </c>
      <c r="F64" s="90">
        <v>0</v>
      </c>
      <c r="G64" s="5"/>
      <c r="H64" s="86" t="s">
        <v>122</v>
      </c>
      <c r="I64" s="107">
        <v>-8.1379097719590145E-3</v>
      </c>
      <c r="J64" s="101"/>
      <c r="K64" s="45">
        <f t="shared" si="2"/>
        <v>-0.18842130570992299</v>
      </c>
      <c r="L64" s="45">
        <f t="shared" si="3"/>
        <v>3.5145734917114193E-4</v>
      </c>
    </row>
    <row r="65" spans="2:12" x14ac:dyDescent="0.25">
      <c r="B65" s="86" t="s">
        <v>123</v>
      </c>
      <c r="C65" s="87">
        <v>1.0638863769349432E-4</v>
      </c>
      <c r="D65" s="88">
        <v>1.0314212433400832E-2</v>
      </c>
      <c r="E65" s="89">
        <v>18799</v>
      </c>
      <c r="F65" s="90">
        <v>0</v>
      </c>
      <c r="G65" s="5"/>
      <c r="H65" s="86" t="s">
        <v>123</v>
      </c>
      <c r="I65" s="107">
        <v>-7.8767184444609669E-4</v>
      </c>
      <c r="J65" s="101"/>
      <c r="K65" s="45">
        <f t="shared" si="2"/>
        <v>-7.6359494260671401E-2</v>
      </c>
      <c r="L65" s="45">
        <f t="shared" si="3"/>
        <v>8.1246469394766621E-6</v>
      </c>
    </row>
    <row r="66" spans="2:12" x14ac:dyDescent="0.25">
      <c r="B66" s="86" t="s">
        <v>124</v>
      </c>
      <c r="C66" s="87">
        <v>2.6597159423373583E-4</v>
      </c>
      <c r="D66" s="88">
        <v>1.6306900334276293E-2</v>
      </c>
      <c r="E66" s="89">
        <v>18799</v>
      </c>
      <c r="F66" s="90">
        <v>0</v>
      </c>
      <c r="G66" s="5"/>
      <c r="H66" s="86" t="s">
        <v>124</v>
      </c>
      <c r="I66" s="107">
        <v>2.4975495666740176E-3</v>
      </c>
      <c r="J66" s="101"/>
      <c r="K66" s="45">
        <f t="shared" si="0"/>
        <v>0.15311832649064291</v>
      </c>
      <c r="L66" s="45">
        <f t="shared" si="1"/>
        <v>-4.0735960011344822E-5</v>
      </c>
    </row>
    <row r="67" spans="2:12" x14ac:dyDescent="0.25">
      <c r="B67" s="86" t="s">
        <v>125</v>
      </c>
      <c r="C67" s="87">
        <v>1.5958295654024151E-4</v>
      </c>
      <c r="D67" s="88">
        <v>1.2631942757300401E-2</v>
      </c>
      <c r="E67" s="89">
        <v>18799</v>
      </c>
      <c r="F67" s="90">
        <v>0</v>
      </c>
      <c r="G67" s="5"/>
      <c r="H67" s="86" t="s">
        <v>125</v>
      </c>
      <c r="I67" s="107">
        <v>1.7066258804173222E-4</v>
      </c>
      <c r="J67" s="101"/>
      <c r="K67" s="45">
        <f t="shared" si="0"/>
        <v>1.3508243069162588E-2</v>
      </c>
      <c r="L67" s="45">
        <f t="shared" si="1"/>
        <v>-2.156029432192369E-6</v>
      </c>
    </row>
    <row r="68" spans="2:12" x14ac:dyDescent="0.25">
      <c r="B68" s="86" t="s">
        <v>126</v>
      </c>
      <c r="C68" s="87">
        <v>9.5749773924144906E-4</v>
      </c>
      <c r="D68" s="88">
        <v>3.0929465315440791E-2</v>
      </c>
      <c r="E68" s="89">
        <v>18799</v>
      </c>
      <c r="F68" s="90">
        <v>0</v>
      </c>
      <c r="G68" s="5"/>
      <c r="H68" s="86" t="s">
        <v>126</v>
      </c>
      <c r="I68" s="107">
        <v>-8.341863477504093E-4</v>
      </c>
      <c r="J68" s="101"/>
      <c r="K68" s="45">
        <f t="shared" si="0"/>
        <v>-2.6944779281143392E-2</v>
      </c>
      <c r="L68" s="45">
        <f t="shared" si="1"/>
        <v>2.5824291947211603E-5</v>
      </c>
    </row>
    <row r="69" spans="2:12" x14ac:dyDescent="0.25">
      <c r="B69" s="86" t="s">
        <v>127</v>
      </c>
      <c r="C69" s="87">
        <v>5.2662375658279695E-3</v>
      </c>
      <c r="D69" s="88">
        <v>7.2379437558056467E-2</v>
      </c>
      <c r="E69" s="89">
        <v>18799</v>
      </c>
      <c r="F69" s="90">
        <v>0</v>
      </c>
      <c r="G69" s="5"/>
      <c r="H69" s="86" t="s">
        <v>127</v>
      </c>
      <c r="I69" s="107">
        <v>-3.2030254216167775E-3</v>
      </c>
      <c r="J69" s="101"/>
      <c r="K69" s="45">
        <f t="shared" si="0"/>
        <v>-4.4020202923813818E-2</v>
      </c>
      <c r="L69" s="45">
        <f t="shared" si="1"/>
        <v>2.330481331260732E-4</v>
      </c>
    </row>
    <row r="70" spans="2:12" x14ac:dyDescent="0.25">
      <c r="B70" s="86" t="s">
        <v>128</v>
      </c>
      <c r="C70" s="87">
        <v>0.99244640672376194</v>
      </c>
      <c r="D70" s="88">
        <v>8.6584844512316891E-2</v>
      </c>
      <c r="E70" s="89">
        <v>18799</v>
      </c>
      <c r="F70" s="90">
        <v>0</v>
      </c>
      <c r="G70" s="5"/>
      <c r="H70" s="86" t="s">
        <v>128</v>
      </c>
      <c r="I70" s="107">
        <v>3.5171861944835524E-3</v>
      </c>
      <c r="J70" s="101"/>
      <c r="K70" s="45">
        <f t="shared" si="0"/>
        <v>3.0683653865254683E-4</v>
      </c>
      <c r="L70" s="45">
        <f t="shared" si="1"/>
        <v>-4.0314431701694353E-2</v>
      </c>
    </row>
    <row r="71" spans="2:12" x14ac:dyDescent="0.25">
      <c r="B71" s="86" t="s">
        <v>129</v>
      </c>
      <c r="C71" s="87">
        <v>9.0430342039470187E-4</v>
      </c>
      <c r="D71" s="88">
        <v>3.0058837611911696E-2</v>
      </c>
      <c r="E71" s="89">
        <v>18799</v>
      </c>
      <c r="F71" s="90">
        <v>0</v>
      </c>
      <c r="G71" s="5"/>
      <c r="H71" s="86" t="s">
        <v>129</v>
      </c>
      <c r="I71" s="107">
        <v>-2.9869416983414735E-3</v>
      </c>
      <c r="J71" s="101"/>
      <c r="K71" s="45">
        <f t="shared" si="0"/>
        <v>-9.9279973340171704E-2</v>
      </c>
      <c r="L71" s="45">
        <f t="shared" si="1"/>
        <v>8.9860480608184377E-5</v>
      </c>
    </row>
    <row r="72" spans="2:12" x14ac:dyDescent="0.25">
      <c r="B72" s="86" t="s">
        <v>130</v>
      </c>
      <c r="C72" s="87">
        <v>1.595829565402415E-3</v>
      </c>
      <c r="D72" s="88">
        <v>3.9917009551160079E-2</v>
      </c>
      <c r="E72" s="89">
        <v>18799</v>
      </c>
      <c r="F72" s="90">
        <v>0</v>
      </c>
      <c r="G72" s="5"/>
      <c r="H72" s="86" t="s">
        <v>130</v>
      </c>
      <c r="I72" s="107">
        <v>2.0773696916746523E-5</v>
      </c>
      <c r="J72" s="101"/>
      <c r="K72" s="45">
        <f t="shared" ref="K72:K103" si="4">((1-C72)/D72)*I72</f>
        <v>5.1959166957238421E-4</v>
      </c>
      <c r="L72" s="45">
        <f t="shared" ref="L72:L103" si="5">((0-C72)/D72)*I72</f>
        <v>-8.3050509282175523E-7</v>
      </c>
    </row>
    <row r="73" spans="2:12" x14ac:dyDescent="0.25">
      <c r="B73" s="86" t="s">
        <v>131</v>
      </c>
      <c r="C73" s="87">
        <v>3.7236023192723021E-4</v>
      </c>
      <c r="D73" s="88">
        <v>1.9293558015866435E-2</v>
      </c>
      <c r="E73" s="89">
        <v>18799</v>
      </c>
      <c r="F73" s="90">
        <v>0</v>
      </c>
      <c r="G73" s="5"/>
      <c r="H73" s="86" t="s">
        <v>131</v>
      </c>
      <c r="I73" s="107">
        <v>1.3580271067537336E-3</v>
      </c>
      <c r="J73" s="101"/>
      <c r="K73" s="45">
        <f t="shared" si="4"/>
        <v>7.0361383335770161E-2</v>
      </c>
      <c r="L73" s="45">
        <f t="shared" si="5"/>
        <v>-2.620954040817322E-5</v>
      </c>
    </row>
    <row r="74" spans="2:12" x14ac:dyDescent="0.25">
      <c r="B74" s="86" t="s">
        <v>132</v>
      </c>
      <c r="C74" s="87">
        <v>5.3194318846747166E-4</v>
      </c>
      <c r="D74" s="88">
        <v>2.3058371749099974E-2</v>
      </c>
      <c r="E74" s="89">
        <v>18799</v>
      </c>
      <c r="F74" s="90">
        <v>0</v>
      </c>
      <c r="G74" s="5"/>
      <c r="H74" s="86" t="s">
        <v>132</v>
      </c>
      <c r="I74" s="107">
        <v>-3.1952206096342709E-3</v>
      </c>
      <c r="J74" s="101"/>
      <c r="K74" s="45">
        <f t="shared" si="4"/>
        <v>-0.13849724380126607</v>
      </c>
      <c r="L74" s="45">
        <f t="shared" si="5"/>
        <v>7.3711875991945322E-5</v>
      </c>
    </row>
    <row r="75" spans="2:12" x14ac:dyDescent="0.25">
      <c r="B75" s="86" t="s">
        <v>133</v>
      </c>
      <c r="C75" s="87">
        <v>4.8406830150539929E-3</v>
      </c>
      <c r="D75" s="88">
        <v>6.9408263679539881E-2</v>
      </c>
      <c r="E75" s="89">
        <v>18799</v>
      </c>
      <c r="F75" s="90">
        <v>0</v>
      </c>
      <c r="G75" s="5"/>
      <c r="H75" s="86" t="s">
        <v>133</v>
      </c>
      <c r="I75" s="107">
        <v>-3.061143724212261E-3</v>
      </c>
      <c r="J75" s="101"/>
      <c r="K75" s="45">
        <f t="shared" si="4"/>
        <v>-4.3889956847859041E-2</v>
      </c>
      <c r="L75" s="45">
        <f t="shared" si="5"/>
        <v>2.1349080998263705E-4</v>
      </c>
    </row>
    <row r="76" spans="2:12" x14ac:dyDescent="0.25">
      <c r="B76" s="86" t="s">
        <v>134</v>
      </c>
      <c r="C76" s="87">
        <v>2.1277727538698872E-4</v>
      </c>
      <c r="D76" s="88">
        <v>1.4585723086428252E-2</v>
      </c>
      <c r="E76" s="89">
        <v>18799</v>
      </c>
      <c r="F76" s="90">
        <v>0</v>
      </c>
      <c r="G76" s="5"/>
      <c r="H76" s="86" t="s">
        <v>134</v>
      </c>
      <c r="I76" s="107">
        <v>-3.1140151723820131E-3</v>
      </c>
      <c r="J76" s="101"/>
      <c r="K76" s="45">
        <f t="shared" si="4"/>
        <v>-0.21345205597760439</v>
      </c>
      <c r="L76" s="45">
        <f t="shared" si="5"/>
        <v>4.5427412817792913E-5</v>
      </c>
    </row>
    <row r="77" spans="2:12" x14ac:dyDescent="0.25">
      <c r="B77" s="86" t="s">
        <v>135</v>
      </c>
      <c r="C77" s="87">
        <v>0.8912708122772488</v>
      </c>
      <c r="D77" s="88">
        <v>0.3113074150161545</v>
      </c>
      <c r="E77" s="89">
        <v>18799</v>
      </c>
      <c r="F77" s="90">
        <v>0</v>
      </c>
      <c r="G77" s="5"/>
      <c r="H77" s="86" t="s">
        <v>135</v>
      </c>
      <c r="I77" s="107">
        <v>6.5361352210958443E-2</v>
      </c>
      <c r="J77" s="101"/>
      <c r="K77" s="45">
        <f t="shared" si="4"/>
        <v>2.2828517380446514E-2</v>
      </c>
      <c r="L77" s="45">
        <f t="shared" si="5"/>
        <v>-0.18712906492631184</v>
      </c>
    </row>
    <row r="78" spans="2:12" x14ac:dyDescent="0.25">
      <c r="B78" s="86" t="s">
        <v>136</v>
      </c>
      <c r="C78" s="87">
        <v>6.2556518963774663E-2</v>
      </c>
      <c r="D78" s="88">
        <v>0.24217002405331736</v>
      </c>
      <c r="E78" s="89">
        <v>18799</v>
      </c>
      <c r="F78" s="90">
        <v>0</v>
      </c>
      <c r="G78" s="5"/>
      <c r="H78" s="86" t="s">
        <v>136</v>
      </c>
      <c r="I78" s="107">
        <v>-4.530356557481563E-2</v>
      </c>
      <c r="J78" s="101"/>
      <c r="K78" s="45">
        <f t="shared" si="4"/>
        <v>-0.1753707230357204</v>
      </c>
      <c r="L78" s="45">
        <f t="shared" si="5"/>
        <v>1.1702659609034056E-2</v>
      </c>
    </row>
    <row r="79" spans="2:12" x14ac:dyDescent="0.25">
      <c r="B79" s="86" t="s">
        <v>137</v>
      </c>
      <c r="C79" s="87">
        <v>7.287621682004362E-3</v>
      </c>
      <c r="D79" s="88">
        <v>8.5058198356466524E-2</v>
      </c>
      <c r="E79" s="89">
        <v>18799</v>
      </c>
      <c r="F79" s="90">
        <v>0</v>
      </c>
      <c r="G79" s="5"/>
      <c r="H79" s="86" t="s">
        <v>137</v>
      </c>
      <c r="I79" s="107">
        <v>-1.7408792493528408E-2</v>
      </c>
      <c r="J79" s="101"/>
      <c r="K79" s="45">
        <f t="shared" si="4"/>
        <v>-0.20317763759195828</v>
      </c>
      <c r="L79" s="45">
        <f t="shared" si="5"/>
        <v>1.4915516209462159E-3</v>
      </c>
    </row>
    <row r="80" spans="2:12" x14ac:dyDescent="0.25">
      <c r="B80" s="86" t="s">
        <v>138</v>
      </c>
      <c r="C80" s="87">
        <v>6.5960955369966491E-3</v>
      </c>
      <c r="D80" s="88">
        <v>8.0950204691595071E-2</v>
      </c>
      <c r="E80" s="89">
        <v>18799</v>
      </c>
      <c r="F80" s="90">
        <v>0</v>
      </c>
      <c r="G80" s="5"/>
      <c r="H80" s="86" t="s">
        <v>138</v>
      </c>
      <c r="I80" s="107">
        <v>-1.6887666430960745E-2</v>
      </c>
      <c r="J80" s="101"/>
      <c r="K80" s="45">
        <f t="shared" si="4"/>
        <v>-0.20724189436826773</v>
      </c>
      <c r="L80" s="45">
        <f t="shared" si="5"/>
        <v>1.3760639840249102E-3</v>
      </c>
    </row>
    <row r="81" spans="2:12" x14ac:dyDescent="0.25">
      <c r="B81" s="86" t="s">
        <v>139</v>
      </c>
      <c r="C81" s="87">
        <v>4.5747114208202558E-3</v>
      </c>
      <c r="D81" s="88">
        <v>6.7483521577717406E-2</v>
      </c>
      <c r="E81" s="89">
        <v>18799</v>
      </c>
      <c r="F81" s="90">
        <v>0</v>
      </c>
      <c r="G81" s="5"/>
      <c r="H81" s="86" t="s">
        <v>139</v>
      </c>
      <c r="I81" s="107">
        <v>-1.4572126768250492E-2</v>
      </c>
      <c r="J81" s="101"/>
      <c r="K81" s="45">
        <f t="shared" si="4"/>
        <v>-0.21494822964733573</v>
      </c>
      <c r="L81" s="45">
        <f t="shared" si="5"/>
        <v>9.8784522789883348E-4</v>
      </c>
    </row>
    <row r="82" spans="2:12" x14ac:dyDescent="0.25">
      <c r="B82" s="86" t="s">
        <v>140</v>
      </c>
      <c r="C82" s="87">
        <v>4.7342943773604988E-3</v>
      </c>
      <c r="D82" s="88">
        <v>6.8644966987638764E-2</v>
      </c>
      <c r="E82" s="89">
        <v>18799</v>
      </c>
      <c r="F82" s="90">
        <v>0</v>
      </c>
      <c r="G82" s="5"/>
      <c r="H82" s="86" t="s">
        <v>140</v>
      </c>
      <c r="I82" s="107">
        <v>-1.3417693288597229E-2</v>
      </c>
      <c r="J82" s="101"/>
      <c r="K82" s="45">
        <f t="shared" si="4"/>
        <v>-0.19453968098067009</v>
      </c>
      <c r="L82" s="45">
        <f t="shared" si="5"/>
        <v>9.2538918264455604E-4</v>
      </c>
    </row>
    <row r="83" spans="2:12" x14ac:dyDescent="0.25">
      <c r="B83" s="86" t="s">
        <v>141</v>
      </c>
      <c r="C83" s="87">
        <v>1.6543433161338369E-2</v>
      </c>
      <c r="D83" s="88">
        <v>0.12755631495451841</v>
      </c>
      <c r="E83" s="89">
        <v>18799</v>
      </c>
      <c r="F83" s="90">
        <v>0</v>
      </c>
      <c r="G83" s="5"/>
      <c r="H83" s="86" t="s">
        <v>141</v>
      </c>
      <c r="I83" s="107">
        <v>-2.8034397776150046E-2</v>
      </c>
      <c r="J83" s="101"/>
      <c r="K83" s="45">
        <f t="shared" si="4"/>
        <v>-0.21614463070803305</v>
      </c>
      <c r="L83" s="45">
        <f t="shared" si="5"/>
        <v>3.635924932399301E-3</v>
      </c>
    </row>
    <row r="84" spans="2:12" x14ac:dyDescent="0.25">
      <c r="B84" s="86" t="s">
        <v>142</v>
      </c>
      <c r="C84" s="87">
        <v>5.8513750731421874E-4</v>
      </c>
      <c r="D84" s="88">
        <v>2.4183180742919645E-2</v>
      </c>
      <c r="E84" s="89">
        <v>18799</v>
      </c>
      <c r="F84" s="90">
        <v>0</v>
      </c>
      <c r="G84" s="5"/>
      <c r="H84" s="86" t="s">
        <v>142</v>
      </c>
      <c r="I84" s="107">
        <v>-1.1811697958553722E-3</v>
      </c>
      <c r="J84" s="101"/>
      <c r="K84" s="45">
        <f t="shared" si="4"/>
        <v>-4.8814035740560355E-2</v>
      </c>
      <c r="L84" s="45">
        <f t="shared" si="5"/>
        <v>2.857964621812667E-5</v>
      </c>
    </row>
    <row r="85" spans="2:12" x14ac:dyDescent="0.25">
      <c r="B85" s="86" t="s">
        <v>143</v>
      </c>
      <c r="C85" s="87">
        <v>2.4469386669503696E-3</v>
      </c>
      <c r="D85" s="88">
        <v>4.9407297130607389E-2</v>
      </c>
      <c r="E85" s="89">
        <v>18799</v>
      </c>
      <c r="F85" s="90">
        <v>0</v>
      </c>
      <c r="G85" s="5"/>
      <c r="H85" s="86" t="s">
        <v>143</v>
      </c>
      <c r="I85" s="107">
        <v>-6.3366823966863623E-3</v>
      </c>
      <c r="J85" s="101"/>
      <c r="K85" s="45">
        <f t="shared" si="4"/>
        <v>-0.12794014833071721</v>
      </c>
      <c r="L85" s="45">
        <f t="shared" si="5"/>
        <v>3.1382961783250625E-4</v>
      </c>
    </row>
    <row r="86" spans="2:12" x14ac:dyDescent="0.25">
      <c r="B86" s="86" t="s">
        <v>144</v>
      </c>
      <c r="C86" s="87">
        <v>7.9791478270120749E-4</v>
      </c>
      <c r="D86" s="88">
        <v>2.8236864691801592E-2</v>
      </c>
      <c r="E86" s="89">
        <v>18799</v>
      </c>
      <c r="F86" s="90">
        <v>0</v>
      </c>
      <c r="G86" s="5"/>
      <c r="H86" s="86" t="s">
        <v>144</v>
      </c>
      <c r="I86" s="107">
        <v>-5.4725098967286587E-3</v>
      </c>
      <c r="J86" s="101"/>
      <c r="K86" s="45">
        <f t="shared" si="4"/>
        <v>-0.19365263671682442</v>
      </c>
      <c r="L86" s="45">
        <f t="shared" si="5"/>
        <v>1.5464169243783893E-4</v>
      </c>
    </row>
    <row r="87" spans="2:12" x14ac:dyDescent="0.25">
      <c r="B87" s="86" t="s">
        <v>145</v>
      </c>
      <c r="C87" s="87">
        <v>1.3298579711686792E-3</v>
      </c>
      <c r="D87" s="88">
        <v>3.6443930901000961E-2</v>
      </c>
      <c r="E87" s="89">
        <v>18799</v>
      </c>
      <c r="F87" s="90">
        <v>0</v>
      </c>
      <c r="G87" s="5"/>
      <c r="H87" s="86" t="s">
        <v>145</v>
      </c>
      <c r="I87" s="107">
        <v>-7.3464969842675781E-3</v>
      </c>
      <c r="J87" s="101"/>
      <c r="K87" s="45">
        <f t="shared" si="4"/>
        <v>-0.20131547298294802</v>
      </c>
      <c r="L87" s="45">
        <f t="shared" si="5"/>
        <v>2.6807749145486842E-4</v>
      </c>
    </row>
    <row r="88" spans="2:12" x14ac:dyDescent="0.25">
      <c r="B88" s="86" t="s">
        <v>146</v>
      </c>
      <c r="C88" s="87">
        <v>1.1702750146284377E-3</v>
      </c>
      <c r="D88" s="88">
        <v>3.4190168959170458E-2</v>
      </c>
      <c r="E88" s="89">
        <v>18799</v>
      </c>
      <c r="F88" s="90">
        <v>0</v>
      </c>
      <c r="G88" s="5"/>
      <c r="H88" s="86" t="s">
        <v>146</v>
      </c>
      <c r="I88" s="107">
        <v>-7.5781182340489105E-3</v>
      </c>
      <c r="J88" s="101"/>
      <c r="K88" s="45">
        <f t="shared" si="4"/>
        <v>-0.22138673139231402</v>
      </c>
      <c r="L88" s="45">
        <f t="shared" si="5"/>
        <v>2.5938691434366026E-4</v>
      </c>
    </row>
    <row r="89" spans="2:12" x14ac:dyDescent="0.25">
      <c r="B89" s="86" t="s">
        <v>147</v>
      </c>
      <c r="C89" s="87">
        <v>1.0638863769349432E-4</v>
      </c>
      <c r="D89" s="88">
        <v>1.0314212433400676E-2</v>
      </c>
      <c r="E89" s="89">
        <v>18799</v>
      </c>
      <c r="F89" s="90">
        <v>0</v>
      </c>
      <c r="G89" s="5"/>
      <c r="H89" s="86" t="s">
        <v>147</v>
      </c>
      <c r="I89" s="107">
        <v>-2.4321539625686149E-3</v>
      </c>
      <c r="J89" s="101"/>
      <c r="K89" s="45">
        <f t="shared" si="4"/>
        <v>-0.2357809890696678</v>
      </c>
      <c r="L89" s="45">
        <f t="shared" si="5"/>
        <v>2.5087087202177769E-5</v>
      </c>
    </row>
    <row r="90" spans="2:12" x14ac:dyDescent="0.25">
      <c r="B90" s="86" t="s">
        <v>148</v>
      </c>
      <c r="C90" s="87">
        <v>0.90648438746741844</v>
      </c>
      <c r="D90" s="88">
        <v>0.29116138530217456</v>
      </c>
      <c r="E90" s="89">
        <v>18799</v>
      </c>
      <c r="F90" s="90">
        <v>0</v>
      </c>
      <c r="G90" s="5"/>
      <c r="H90" s="86" t="s">
        <v>148</v>
      </c>
      <c r="I90" s="107">
        <v>6.5036478066520034E-2</v>
      </c>
      <c r="J90" s="101"/>
      <c r="K90" s="45">
        <f t="shared" si="4"/>
        <v>2.0888505105305953E-2</v>
      </c>
      <c r="L90" s="45">
        <f t="shared" si="5"/>
        <v>-0.20248066865729156</v>
      </c>
    </row>
    <row r="91" spans="2:12" x14ac:dyDescent="0.25">
      <c r="B91" s="86" t="s">
        <v>149</v>
      </c>
      <c r="C91" s="87">
        <v>0.42784190648438747</v>
      </c>
      <c r="D91" s="88">
        <v>0.49477897271503102</v>
      </c>
      <c r="E91" s="89">
        <v>18799</v>
      </c>
      <c r="F91" s="90">
        <v>0</v>
      </c>
      <c r="G91" s="5"/>
      <c r="H91" s="86" t="s">
        <v>149</v>
      </c>
      <c r="I91" s="107">
        <v>1.9293631813212767E-2</v>
      </c>
      <c r="J91" s="101"/>
      <c r="K91" s="45">
        <f t="shared" si="4"/>
        <v>2.2310987741991063E-2</v>
      </c>
      <c r="L91" s="45">
        <f t="shared" si="5"/>
        <v>-1.6683458014952968E-2</v>
      </c>
    </row>
    <row r="92" spans="2:12" x14ac:dyDescent="0.25">
      <c r="B92" s="86" t="s">
        <v>150</v>
      </c>
      <c r="C92" s="87">
        <v>0.63774668865365181</v>
      </c>
      <c r="D92" s="88">
        <v>0.48066426919567867</v>
      </c>
      <c r="E92" s="89">
        <v>18799</v>
      </c>
      <c r="F92" s="90">
        <v>0</v>
      </c>
      <c r="G92" s="5"/>
      <c r="H92" s="86" t="s">
        <v>150</v>
      </c>
      <c r="I92" s="107">
        <v>7.3689184913533615E-2</v>
      </c>
      <c r="J92" s="101"/>
      <c r="K92" s="45">
        <f t="shared" si="4"/>
        <v>5.5535959204976212E-2</v>
      </c>
      <c r="L92" s="45">
        <f t="shared" si="5"/>
        <v>-9.7771015405060183E-2</v>
      </c>
    </row>
    <row r="93" spans="2:12" x14ac:dyDescent="0.25">
      <c r="B93" s="86" t="s">
        <v>151</v>
      </c>
      <c r="C93" s="87">
        <v>4.4310867599340387E-2</v>
      </c>
      <c r="D93" s="88">
        <v>0.20579034810613864</v>
      </c>
      <c r="E93" s="89">
        <v>18799</v>
      </c>
      <c r="F93" s="90">
        <v>0</v>
      </c>
      <c r="G93" s="5"/>
      <c r="H93" s="86" t="s">
        <v>151</v>
      </c>
      <c r="I93" s="107">
        <v>3.9952605739715763E-2</v>
      </c>
      <c r="J93" s="101"/>
      <c r="K93" s="45">
        <f t="shared" si="4"/>
        <v>0.1855396595026004</v>
      </c>
      <c r="L93" s="45">
        <f t="shared" si="5"/>
        <v>-8.6026125106126086E-3</v>
      </c>
    </row>
    <row r="94" spans="2:12" x14ac:dyDescent="0.25">
      <c r="B94" s="86" t="s">
        <v>152</v>
      </c>
      <c r="C94" s="87">
        <v>0.39885100271291024</v>
      </c>
      <c r="D94" s="88">
        <v>0.48967503037074334</v>
      </c>
      <c r="E94" s="89">
        <v>18799</v>
      </c>
      <c r="F94" s="90">
        <v>0</v>
      </c>
      <c r="G94" s="5"/>
      <c r="H94" s="86" t="s">
        <v>152</v>
      </c>
      <c r="I94" s="107">
        <v>8.3985240655404678E-2</v>
      </c>
      <c r="J94" s="101"/>
      <c r="K94" s="45">
        <f t="shared" si="4"/>
        <v>0.10310438571614768</v>
      </c>
      <c r="L94" s="45">
        <f t="shared" si="5"/>
        <v>-6.8407812060850823E-2</v>
      </c>
    </row>
    <row r="95" spans="2:12" x14ac:dyDescent="0.25">
      <c r="B95" s="86" t="s">
        <v>153</v>
      </c>
      <c r="C95" s="87">
        <v>0.36283844885366245</v>
      </c>
      <c r="D95" s="88">
        <v>0.48083157899709594</v>
      </c>
      <c r="E95" s="89">
        <v>18799</v>
      </c>
      <c r="F95" s="90">
        <v>0</v>
      </c>
      <c r="G95" s="5"/>
      <c r="H95" s="86" t="s">
        <v>153</v>
      </c>
      <c r="I95" s="107">
        <v>7.8369854905070049E-2</v>
      </c>
      <c r="J95" s="101"/>
      <c r="K95" s="45">
        <f t="shared" si="4"/>
        <v>0.10384978960529011</v>
      </c>
      <c r="L95" s="45">
        <f t="shared" si="5"/>
        <v>-5.9138371589387541E-2</v>
      </c>
    </row>
    <row r="96" spans="2:12" x14ac:dyDescent="0.25">
      <c r="B96" s="86" t="s">
        <v>154</v>
      </c>
      <c r="C96" s="87">
        <v>8.6600351082504384E-2</v>
      </c>
      <c r="D96" s="88">
        <v>0.28125600119498606</v>
      </c>
      <c r="E96" s="89">
        <v>18799</v>
      </c>
      <c r="F96" s="90">
        <v>0</v>
      </c>
      <c r="G96" s="5"/>
      <c r="H96" s="86" t="s">
        <v>154</v>
      </c>
      <c r="I96" s="107">
        <v>6.2965309166260239E-2</v>
      </c>
      <c r="J96" s="101"/>
      <c r="K96" s="45">
        <f t="shared" si="4"/>
        <v>0.20448449470264651</v>
      </c>
      <c r="L96" s="45">
        <f t="shared" si="5"/>
        <v>-1.9387383226131764E-2</v>
      </c>
    </row>
    <row r="97" spans="2:12" x14ac:dyDescent="0.25">
      <c r="B97" s="86" t="s">
        <v>155</v>
      </c>
      <c r="C97" s="87">
        <v>0.10846321612851748</v>
      </c>
      <c r="D97" s="88">
        <v>0.31097281389829623</v>
      </c>
      <c r="E97" s="89">
        <v>18799</v>
      </c>
      <c r="F97" s="90">
        <v>0</v>
      </c>
      <c r="G97" s="5"/>
      <c r="H97" s="86" t="s">
        <v>155</v>
      </c>
      <c r="I97" s="107">
        <v>5.2386748545463949E-2</v>
      </c>
      <c r="J97" s="101"/>
      <c r="K97" s="45">
        <f t="shared" si="4"/>
        <v>0.1501890558541937</v>
      </c>
      <c r="L97" s="45">
        <f t="shared" si="5"/>
        <v>-1.8271806974146834E-2</v>
      </c>
    </row>
    <row r="98" spans="2:12" x14ac:dyDescent="0.25">
      <c r="B98" s="86" t="s">
        <v>156</v>
      </c>
      <c r="C98" s="87">
        <v>2.1064950263311878E-2</v>
      </c>
      <c r="D98" s="88">
        <v>0.14360471831984803</v>
      </c>
      <c r="E98" s="89">
        <v>18799</v>
      </c>
      <c r="F98" s="90">
        <v>0</v>
      </c>
      <c r="G98" s="5"/>
      <c r="H98" s="86" t="s">
        <v>156</v>
      </c>
      <c r="I98" s="107">
        <v>2.5881664154108214E-2</v>
      </c>
      <c r="J98" s="101"/>
      <c r="K98" s="45">
        <f t="shared" si="4"/>
        <v>0.17643200364446768</v>
      </c>
      <c r="L98" s="45">
        <f t="shared" si="5"/>
        <v>-3.7965045613872306E-3</v>
      </c>
    </row>
    <row r="99" spans="2:12" x14ac:dyDescent="0.25">
      <c r="B99" s="86" t="s">
        <v>157</v>
      </c>
      <c r="C99" s="87">
        <v>6.2875684876855159E-2</v>
      </c>
      <c r="D99" s="88">
        <v>0.24274568508674635</v>
      </c>
      <c r="E99" s="89">
        <v>18799</v>
      </c>
      <c r="F99" s="90">
        <v>0</v>
      </c>
      <c r="G99" s="5"/>
      <c r="H99" s="86" t="s">
        <v>157</v>
      </c>
      <c r="I99" s="107">
        <v>5.3981708714435243E-2</v>
      </c>
      <c r="J99" s="101"/>
      <c r="K99" s="45">
        <f t="shared" si="4"/>
        <v>0.20839740895956405</v>
      </c>
      <c r="L99" s="45">
        <f t="shared" si="5"/>
        <v>-1.3982274927070711E-2</v>
      </c>
    </row>
    <row r="100" spans="2:12" x14ac:dyDescent="0.25">
      <c r="B100" s="86" t="s">
        <v>158</v>
      </c>
      <c r="C100" s="87">
        <v>0.11883610830363317</v>
      </c>
      <c r="D100" s="88">
        <v>0.32360416894373362</v>
      </c>
      <c r="E100" s="89">
        <v>18799</v>
      </c>
      <c r="F100" s="90">
        <v>0</v>
      </c>
      <c r="G100" s="5"/>
      <c r="H100" s="86" t="s">
        <v>158</v>
      </c>
      <c r="I100" s="107">
        <v>3.6198485846656886E-2</v>
      </c>
      <c r="J100" s="101"/>
      <c r="K100" s="45">
        <f t="shared" si="4"/>
        <v>9.8567329235186907E-2</v>
      </c>
      <c r="L100" s="45">
        <f t="shared" si="5"/>
        <v>-1.3293052430510568E-2</v>
      </c>
    </row>
    <row r="101" spans="2:12" x14ac:dyDescent="0.25">
      <c r="B101" s="86" t="s">
        <v>159</v>
      </c>
      <c r="C101" s="87">
        <v>0.12527262088408958</v>
      </c>
      <c r="D101" s="88">
        <v>0.33103658506589417</v>
      </c>
      <c r="E101" s="89">
        <v>18799</v>
      </c>
      <c r="F101" s="90">
        <v>0</v>
      </c>
      <c r="G101" s="5"/>
      <c r="H101" s="86" t="s">
        <v>159</v>
      </c>
      <c r="I101" s="107">
        <v>4.1432025561469965E-2</v>
      </c>
      <c r="J101" s="101"/>
      <c r="K101" s="45">
        <f t="shared" si="4"/>
        <v>0.10947952210065835</v>
      </c>
      <c r="L101" s="45">
        <f t="shared" si="5"/>
        <v>-1.5678926936697302E-2</v>
      </c>
    </row>
    <row r="102" spans="2:12" x14ac:dyDescent="0.25">
      <c r="B102" s="86" t="s">
        <v>160</v>
      </c>
      <c r="C102" s="87">
        <v>0.34555029522846958</v>
      </c>
      <c r="D102" s="88">
        <v>0.4755600056570396</v>
      </c>
      <c r="E102" s="89">
        <v>18799</v>
      </c>
      <c r="F102" s="90">
        <v>0</v>
      </c>
      <c r="G102" s="5"/>
      <c r="H102" s="86" t="s">
        <v>160</v>
      </c>
      <c r="I102" s="107">
        <v>5.6461359889474101E-2</v>
      </c>
      <c r="J102" s="101"/>
      <c r="K102" s="45">
        <f t="shared" si="4"/>
        <v>7.7700226829658076E-2</v>
      </c>
      <c r="L102" s="45">
        <f t="shared" si="5"/>
        <v>-4.1025820814879203E-2</v>
      </c>
    </row>
    <row r="103" spans="2:12" x14ac:dyDescent="0.25">
      <c r="B103" s="86" t="s">
        <v>161</v>
      </c>
      <c r="C103" s="87">
        <v>0.57816905154529497</v>
      </c>
      <c r="D103" s="88">
        <v>0.49386493458411862</v>
      </c>
      <c r="E103" s="89">
        <v>18799</v>
      </c>
      <c r="F103" s="90">
        <v>0</v>
      </c>
      <c r="G103" s="5"/>
      <c r="H103" s="86" t="s">
        <v>161</v>
      </c>
      <c r="I103" s="107">
        <v>4.7630340570231904E-2</v>
      </c>
      <c r="J103" s="101"/>
      <c r="K103" s="45">
        <f t="shared" si="4"/>
        <v>4.068309031675002E-2</v>
      </c>
      <c r="L103" s="45">
        <f t="shared" si="5"/>
        <v>-5.5760972087358897E-2</v>
      </c>
    </row>
    <row r="104" spans="2:12" x14ac:dyDescent="0.25">
      <c r="B104" s="86" t="s">
        <v>162</v>
      </c>
      <c r="C104" s="87">
        <v>0.18070110112240012</v>
      </c>
      <c r="D104" s="88">
        <v>0.38478057242844071</v>
      </c>
      <c r="E104" s="89">
        <v>18799</v>
      </c>
      <c r="F104" s="90">
        <v>0</v>
      </c>
      <c r="G104" s="5"/>
      <c r="H104" s="86" t="s">
        <v>162</v>
      </c>
      <c r="I104" s="107">
        <v>6.8485925357112828E-2</v>
      </c>
      <c r="J104" s="101"/>
      <c r="K104" s="45">
        <f t="shared" ref="K104:K121" si="6">((1-C104)/D104)*I104</f>
        <v>0.1458245224793181</v>
      </c>
      <c r="L104" s="45">
        <f t="shared" ref="L104:L121" si="7">((0-C104)/D104)*I104</f>
        <v>-3.2162440128700398E-2</v>
      </c>
    </row>
    <row r="105" spans="2:12" x14ac:dyDescent="0.25">
      <c r="B105" s="86" t="s">
        <v>163</v>
      </c>
      <c r="C105" s="87">
        <v>0.19384009787754666</v>
      </c>
      <c r="D105" s="88">
        <v>0.39531560460482551</v>
      </c>
      <c r="E105" s="89">
        <v>18799</v>
      </c>
      <c r="F105" s="90">
        <v>0</v>
      </c>
      <c r="G105" s="5"/>
      <c r="H105" s="86" t="s">
        <v>163</v>
      </c>
      <c r="I105" s="107">
        <v>4.6111927864515789E-2</v>
      </c>
      <c r="J105" s="101"/>
      <c r="K105" s="45">
        <f t="shared" si="6"/>
        <v>9.4035213436858875E-2</v>
      </c>
      <c r="L105" s="45">
        <f t="shared" si="7"/>
        <v>-2.2610644524177746E-2</v>
      </c>
    </row>
    <row r="106" spans="2:12" x14ac:dyDescent="0.25">
      <c r="B106" s="86" t="s">
        <v>164</v>
      </c>
      <c r="C106" s="87">
        <v>0.50172881536251923</v>
      </c>
      <c r="D106" s="88">
        <v>0.50001031021930198</v>
      </c>
      <c r="E106" s="89">
        <v>18799</v>
      </c>
      <c r="F106" s="90">
        <v>0</v>
      </c>
      <c r="G106" s="5"/>
      <c r="H106" s="86" t="s">
        <v>164</v>
      </c>
      <c r="I106" s="107">
        <v>4.9562630536858811E-2</v>
      </c>
      <c r="J106" s="101"/>
      <c r="K106" s="45">
        <f t="shared" si="6"/>
        <v>4.9390242814231253E-2</v>
      </c>
      <c r="L106" s="45">
        <f t="shared" si="7"/>
        <v>-4.9732974295273735E-2</v>
      </c>
    </row>
    <row r="107" spans="2:12" x14ac:dyDescent="0.25">
      <c r="B107" s="86" t="s">
        <v>165</v>
      </c>
      <c r="C107" s="87">
        <v>1.0585669450502686E-2</v>
      </c>
      <c r="D107" s="88">
        <v>0.10234339362723006</v>
      </c>
      <c r="E107" s="89">
        <v>18799</v>
      </c>
      <c r="F107" s="90">
        <v>0</v>
      </c>
      <c r="G107" s="5"/>
      <c r="H107" s="86" t="s">
        <v>165</v>
      </c>
      <c r="I107" s="107">
        <v>1.0259111213474921E-2</v>
      </c>
      <c r="J107" s="101"/>
      <c r="K107" s="45">
        <f t="shared" si="6"/>
        <v>9.9180917239121411E-2</v>
      </c>
      <c r="L107" s="45">
        <f t="shared" si="7"/>
        <v>-1.0611291683110301E-3</v>
      </c>
    </row>
    <row r="108" spans="2:12" x14ac:dyDescent="0.25">
      <c r="B108" s="86" t="s">
        <v>166</v>
      </c>
      <c r="C108" s="87">
        <v>2.686313101760732E-2</v>
      </c>
      <c r="D108" s="88">
        <v>0.16168764288890761</v>
      </c>
      <c r="E108" s="89">
        <v>18799</v>
      </c>
      <c r="F108" s="90">
        <v>0</v>
      </c>
      <c r="G108" s="5"/>
      <c r="H108" s="86" t="s">
        <v>166</v>
      </c>
      <c r="I108" s="107">
        <v>4.0057205475400792E-3</v>
      </c>
      <c r="J108" s="101"/>
      <c r="K108" s="45">
        <f t="shared" si="6"/>
        <v>2.4108919407835678E-2</v>
      </c>
      <c r="L108" s="45">
        <f t="shared" si="7"/>
        <v>-6.6551898441877212E-4</v>
      </c>
    </row>
    <row r="109" spans="2:12" x14ac:dyDescent="0.25">
      <c r="B109" s="86" t="s">
        <v>167</v>
      </c>
      <c r="C109" s="87">
        <v>7.2982605457737118E-2</v>
      </c>
      <c r="D109" s="88">
        <v>0.2601148666884085</v>
      </c>
      <c r="E109" s="89">
        <v>18799</v>
      </c>
      <c r="F109" s="90">
        <v>0</v>
      </c>
      <c r="G109" s="5"/>
      <c r="H109" s="86" t="s">
        <v>167</v>
      </c>
      <c r="I109" s="107">
        <v>5.4638839263682966E-2</v>
      </c>
      <c r="J109" s="101"/>
      <c r="K109" s="45">
        <f t="shared" si="6"/>
        <v>0.19472610335536059</v>
      </c>
      <c r="L109" s="45">
        <f t="shared" si="7"/>
        <v>-1.5330476490707222E-2</v>
      </c>
    </row>
    <row r="110" spans="2:12" x14ac:dyDescent="0.25">
      <c r="B110" s="86" t="s">
        <v>168</v>
      </c>
      <c r="C110" s="87">
        <v>1.9309537741369225E-2</v>
      </c>
      <c r="D110" s="88">
        <v>0.13761426841333887</v>
      </c>
      <c r="E110" s="89">
        <v>18799</v>
      </c>
      <c r="F110" s="90">
        <v>0</v>
      </c>
      <c r="G110" s="5"/>
      <c r="H110" s="86" t="s">
        <v>168</v>
      </c>
      <c r="I110" s="107">
        <v>1.5204400818028178E-2</v>
      </c>
      <c r="J110" s="101"/>
      <c r="K110" s="45">
        <f t="shared" si="6"/>
        <v>0.10835221549709784</v>
      </c>
      <c r="L110" s="45">
        <f t="shared" si="7"/>
        <v>-2.1334266774488239E-3</v>
      </c>
    </row>
    <row r="111" spans="2:12" x14ac:dyDescent="0.25">
      <c r="B111" s="86" t="s">
        <v>169</v>
      </c>
      <c r="C111" s="87">
        <v>6.0641523485291768E-2</v>
      </c>
      <c r="D111" s="88">
        <v>0.23867794084062194</v>
      </c>
      <c r="E111" s="89">
        <v>18799</v>
      </c>
      <c r="F111" s="90">
        <v>0</v>
      </c>
      <c r="G111" s="5"/>
      <c r="H111" s="86" t="s">
        <v>169</v>
      </c>
      <c r="I111" s="107">
        <v>-1.1907959654212073E-2</v>
      </c>
      <c r="J111" s="101"/>
      <c r="K111" s="45">
        <f t="shared" si="6"/>
        <v>-4.686584273260784E-2</v>
      </c>
      <c r="L111" s="45">
        <f t="shared" si="7"/>
        <v>3.0254861948679386E-3</v>
      </c>
    </row>
    <row r="112" spans="2:12" ht="22.8" x14ac:dyDescent="0.25">
      <c r="B112" s="86" t="s">
        <v>170</v>
      </c>
      <c r="C112" s="87">
        <v>0.59205276876429602</v>
      </c>
      <c r="D112" s="88">
        <v>0.49146631244944505</v>
      </c>
      <c r="E112" s="89">
        <v>18799</v>
      </c>
      <c r="F112" s="90">
        <v>0</v>
      </c>
      <c r="G112" s="5"/>
      <c r="H112" s="86" t="s">
        <v>170</v>
      </c>
      <c r="I112" s="107">
        <v>4.1147893521205667E-2</v>
      </c>
      <c r="J112" s="101"/>
      <c r="K112" s="45">
        <f t="shared" si="6"/>
        <v>3.415527943206511E-2</v>
      </c>
      <c r="L112" s="45">
        <f t="shared" si="7"/>
        <v>-4.9569469302240807E-2</v>
      </c>
    </row>
    <row r="113" spans="2:13" x14ac:dyDescent="0.25">
      <c r="B113" s="86" t="s">
        <v>171</v>
      </c>
      <c r="C113" s="87">
        <v>2.175647640831959E-2</v>
      </c>
      <c r="D113" s="88">
        <v>0.14589127576574717</v>
      </c>
      <c r="E113" s="89">
        <v>18799</v>
      </c>
      <c r="F113" s="90">
        <v>0</v>
      </c>
      <c r="G113" s="5"/>
      <c r="H113" s="86" t="s">
        <v>171</v>
      </c>
      <c r="I113" s="107">
        <v>-1.9559000806608734E-3</v>
      </c>
      <c r="J113" s="101"/>
      <c r="K113" s="45">
        <f t="shared" si="6"/>
        <v>-1.3114880082145161E-2</v>
      </c>
      <c r="L113" s="45">
        <f t="shared" si="7"/>
        <v>2.9167949720485979E-4</v>
      </c>
    </row>
    <row r="114" spans="2:13" ht="22.8" x14ac:dyDescent="0.25">
      <c r="B114" s="86" t="s">
        <v>172</v>
      </c>
      <c r="C114" s="87">
        <v>0.23538486089685623</v>
      </c>
      <c r="D114" s="88">
        <v>0.42425040072803238</v>
      </c>
      <c r="E114" s="89">
        <v>18799</v>
      </c>
      <c r="F114" s="90">
        <v>0</v>
      </c>
      <c r="G114" s="5"/>
      <c r="H114" s="86" t="s">
        <v>172</v>
      </c>
      <c r="I114" s="107">
        <v>-3.796223635534849E-2</v>
      </c>
      <c r="J114" s="101"/>
      <c r="K114" s="45">
        <f t="shared" si="6"/>
        <v>-6.8418322249549912E-2</v>
      </c>
      <c r="L114" s="45">
        <f t="shared" si="7"/>
        <v>2.1062409625313649E-2</v>
      </c>
    </row>
    <row r="115" spans="2:13" ht="22.8" x14ac:dyDescent="0.25">
      <c r="B115" s="86" t="s">
        <v>173</v>
      </c>
      <c r="C115" s="87">
        <v>3.2395340177669027E-2</v>
      </c>
      <c r="D115" s="88">
        <v>0.17705239231366557</v>
      </c>
      <c r="E115" s="89">
        <v>18799</v>
      </c>
      <c r="F115" s="90">
        <v>0</v>
      </c>
      <c r="G115" s="5"/>
      <c r="H115" s="86" t="s">
        <v>173</v>
      </c>
      <c r="I115" s="107">
        <v>-1.1354942639744375E-2</v>
      </c>
      <c r="J115" s="101"/>
      <c r="K115" s="45">
        <f t="shared" si="6"/>
        <v>-6.2055616796000287E-2</v>
      </c>
      <c r="L115" s="45">
        <f t="shared" si="7"/>
        <v>2.077617956501604E-3</v>
      </c>
    </row>
    <row r="116" spans="2:13" x14ac:dyDescent="0.25">
      <c r="B116" s="86" t="s">
        <v>174</v>
      </c>
      <c r="C116" s="87">
        <v>1.707537634980584E-2</v>
      </c>
      <c r="D116" s="88">
        <v>0.12955578228331105</v>
      </c>
      <c r="E116" s="89">
        <v>18799</v>
      </c>
      <c r="F116" s="90">
        <v>0</v>
      </c>
      <c r="G116" s="5"/>
      <c r="H116" s="86" t="s">
        <v>174</v>
      </c>
      <c r="I116" s="107">
        <v>7.5707492167346666E-3</v>
      </c>
      <c r="J116" s="101"/>
      <c r="K116" s="45">
        <f t="shared" si="6"/>
        <v>5.7438392123139614E-2</v>
      </c>
      <c r="L116" s="45">
        <f t="shared" si="7"/>
        <v>-9.9782031992249253E-4</v>
      </c>
    </row>
    <row r="117" spans="2:13" ht="22.8" x14ac:dyDescent="0.25">
      <c r="B117" s="86" t="s">
        <v>175</v>
      </c>
      <c r="C117" s="87">
        <v>9.8569072823022505E-2</v>
      </c>
      <c r="D117" s="88">
        <v>0.29809048532833948</v>
      </c>
      <c r="E117" s="89">
        <v>18799</v>
      </c>
      <c r="F117" s="90">
        <v>0</v>
      </c>
      <c r="G117" s="5"/>
      <c r="H117" s="86" t="s">
        <v>175</v>
      </c>
      <c r="I117" s="107">
        <v>-8.9021046798787046E-3</v>
      </c>
      <c r="J117" s="101"/>
      <c r="K117" s="45">
        <f t="shared" si="6"/>
        <v>-2.6920122816300667E-2</v>
      </c>
      <c r="L117" s="45">
        <f t="shared" si="7"/>
        <v>2.943643784881691E-3</v>
      </c>
    </row>
    <row r="118" spans="2:13" ht="22.8" x14ac:dyDescent="0.25">
      <c r="B118" s="86" t="s">
        <v>176</v>
      </c>
      <c r="C118" s="87">
        <v>2.7661045800308525E-3</v>
      </c>
      <c r="D118" s="88">
        <v>5.2522376063262148E-2</v>
      </c>
      <c r="E118" s="89">
        <v>18799</v>
      </c>
      <c r="F118" s="90">
        <v>0</v>
      </c>
      <c r="G118" s="5"/>
      <c r="H118" s="86" t="s">
        <v>176</v>
      </c>
      <c r="I118" s="107">
        <v>-2.8319858044585948E-3</v>
      </c>
      <c r="J118" s="101"/>
      <c r="K118" s="45">
        <f t="shared" si="6"/>
        <v>-5.3770458369070448E-2</v>
      </c>
      <c r="L118" s="45">
        <f t="shared" si="7"/>
        <v>1.491472681064524E-4</v>
      </c>
    </row>
    <row r="119" spans="2:13" x14ac:dyDescent="0.25">
      <c r="B119" s="86" t="s">
        <v>177</v>
      </c>
      <c r="C119" s="87">
        <v>0.88371721900101075</v>
      </c>
      <c r="D119" s="88">
        <v>0.3205722421536486</v>
      </c>
      <c r="E119" s="89">
        <v>18799</v>
      </c>
      <c r="F119" s="90">
        <v>0</v>
      </c>
      <c r="G119" s="5"/>
      <c r="H119" s="86" t="s">
        <v>177</v>
      </c>
      <c r="I119" s="107">
        <v>4.3870090301972621E-2</v>
      </c>
      <c r="J119" s="101"/>
      <c r="K119" s="45">
        <f t="shared" si="6"/>
        <v>1.5913218401938621E-2</v>
      </c>
      <c r="L119" s="45">
        <f t="shared" si="7"/>
        <v>-0.12093609209121978</v>
      </c>
      <c r="M119" s="3"/>
    </row>
    <row r="120" spans="2:13" x14ac:dyDescent="0.25">
      <c r="B120" s="86" t="s">
        <v>178</v>
      </c>
      <c r="C120" s="87">
        <v>0.41667109952657061</v>
      </c>
      <c r="D120" s="88">
        <v>0.49302051098074057</v>
      </c>
      <c r="E120" s="89">
        <v>18799</v>
      </c>
      <c r="F120" s="90">
        <v>0</v>
      </c>
      <c r="G120" s="5"/>
      <c r="H120" s="86" t="s">
        <v>178</v>
      </c>
      <c r="I120" s="107">
        <v>5.1482333211922089E-2</v>
      </c>
      <c r="J120" s="101"/>
      <c r="K120" s="45">
        <f t="shared" si="6"/>
        <v>6.0912542495600908E-2</v>
      </c>
      <c r="L120" s="45">
        <f t="shared" si="7"/>
        <v>-4.3509752450122369E-2</v>
      </c>
    </row>
    <row r="121" spans="2:13" x14ac:dyDescent="0.25">
      <c r="B121" s="86" t="s">
        <v>179</v>
      </c>
      <c r="C121" s="87">
        <v>7.3461354327357842E-2</v>
      </c>
      <c r="D121" s="88">
        <v>0.26089922307314029</v>
      </c>
      <c r="E121" s="89">
        <v>18799</v>
      </c>
      <c r="F121" s="90">
        <v>0</v>
      </c>
      <c r="G121" s="5"/>
      <c r="H121" s="86" t="s">
        <v>179</v>
      </c>
      <c r="I121" s="107">
        <v>-3.0576575688777599E-2</v>
      </c>
      <c r="J121" s="101"/>
      <c r="K121" s="45">
        <f t="shared" si="6"/>
        <v>-0.10858744113639969</v>
      </c>
      <c r="L121" s="45">
        <f t="shared" si="7"/>
        <v>8.6094417389693412E-3</v>
      </c>
    </row>
    <row r="122" spans="2:13" x14ac:dyDescent="0.25">
      <c r="B122" s="86" t="s">
        <v>180</v>
      </c>
      <c r="C122" s="87">
        <v>0.1064418320123411</v>
      </c>
      <c r="D122" s="88">
        <v>0.3084104863582236</v>
      </c>
      <c r="E122" s="89">
        <v>18799</v>
      </c>
      <c r="F122" s="90">
        <v>0</v>
      </c>
      <c r="G122" s="5"/>
      <c r="H122" s="86" t="s">
        <v>180</v>
      </c>
      <c r="I122" s="107">
        <v>-3.8908339962169164E-2</v>
      </c>
      <c r="J122" s="101"/>
      <c r="K122" s="45">
        <f t="shared" ref="K122" si="8">((1-C122)/D122)*I122</f>
        <v>-0.11272919214444166</v>
      </c>
      <c r="L122" s="45">
        <f t="shared" ref="L122" si="9">((0-C122)/D122)*I122</f>
        <v>1.3428450617991894E-2</v>
      </c>
    </row>
    <row r="123" spans="2:13" x14ac:dyDescent="0.25">
      <c r="B123" s="86" t="s">
        <v>181</v>
      </c>
      <c r="C123" s="87">
        <v>7.4684823660833025E-2</v>
      </c>
      <c r="D123" s="88">
        <v>0.26288909652356574</v>
      </c>
      <c r="E123" s="89">
        <v>18799</v>
      </c>
      <c r="F123" s="90">
        <v>0</v>
      </c>
      <c r="G123" s="5"/>
      <c r="H123" s="86" t="s">
        <v>181</v>
      </c>
      <c r="I123" s="107">
        <v>-4.2398982814092802E-2</v>
      </c>
      <c r="J123" s="101"/>
      <c r="K123" s="45">
        <f t="shared" ref="K123:K164" si="10">((1-C123)/D123)*I123</f>
        <v>-0.14923563882272592</v>
      </c>
      <c r="L123" s="45">
        <f t="shared" ref="L123:L164" si="11">((0-C123)/D123)*I123</f>
        <v>1.2045233510037782E-2</v>
      </c>
    </row>
    <row r="124" spans="2:13" x14ac:dyDescent="0.25">
      <c r="B124" s="86" t="s">
        <v>182</v>
      </c>
      <c r="C124" s="87">
        <v>1.1117612638970157E-2</v>
      </c>
      <c r="D124" s="88">
        <v>0.1048551199428772</v>
      </c>
      <c r="E124" s="89">
        <v>18799</v>
      </c>
      <c r="F124" s="90">
        <v>0</v>
      </c>
      <c r="G124" s="5"/>
      <c r="H124" s="86" t="s">
        <v>182</v>
      </c>
      <c r="I124" s="107">
        <v>-1.1839305109825818E-2</v>
      </c>
      <c r="J124" s="101"/>
      <c r="K124" s="45">
        <f t="shared" si="10"/>
        <v>-0.11165578092970839</v>
      </c>
      <c r="L124" s="45">
        <f t="shared" si="11"/>
        <v>1.2553016790913961E-3</v>
      </c>
    </row>
    <row r="125" spans="2:13" x14ac:dyDescent="0.25">
      <c r="B125" s="86" t="s">
        <v>183</v>
      </c>
      <c r="C125" s="87">
        <v>4.7874886962072453E-4</v>
      </c>
      <c r="D125" s="88">
        <v>2.1875674275836837E-2</v>
      </c>
      <c r="E125" s="89">
        <v>18799</v>
      </c>
      <c r="F125" s="90">
        <v>0</v>
      </c>
      <c r="G125" s="5"/>
      <c r="H125" s="86" t="s">
        <v>183</v>
      </c>
      <c r="I125" s="107">
        <v>-3.8355683242074275E-3</v>
      </c>
      <c r="J125" s="101"/>
      <c r="K125" s="45">
        <f t="shared" si="10"/>
        <v>-0.17525092035414316</v>
      </c>
      <c r="L125" s="45">
        <f t="shared" si="11"/>
        <v>8.3941366854033454E-5</v>
      </c>
    </row>
    <row r="126" spans="2:13" x14ac:dyDescent="0.25">
      <c r="B126" s="86" t="s">
        <v>184</v>
      </c>
      <c r="C126" s="87">
        <v>8.9898398851002721E-3</v>
      </c>
      <c r="D126" s="88">
        <v>9.4390129772891768E-2</v>
      </c>
      <c r="E126" s="89">
        <v>18799</v>
      </c>
      <c r="F126" s="90">
        <v>0</v>
      </c>
      <c r="G126" s="5"/>
      <c r="H126" s="86" t="s">
        <v>184</v>
      </c>
      <c r="I126" s="107">
        <v>-5.6751320547446873E-3</v>
      </c>
      <c r="J126" s="101"/>
      <c r="K126" s="45">
        <f t="shared" si="10"/>
        <v>-5.9583703717514556E-2</v>
      </c>
      <c r="L126" s="45">
        <f t="shared" si="11"/>
        <v>5.4050702781857011E-4</v>
      </c>
    </row>
    <row r="127" spans="2:13" x14ac:dyDescent="0.25">
      <c r="B127" s="86" t="s">
        <v>185</v>
      </c>
      <c r="C127" s="87">
        <v>7.4472046385446033E-3</v>
      </c>
      <c r="D127" s="88">
        <v>8.597753777184329E-2</v>
      </c>
      <c r="E127" s="89">
        <v>18799</v>
      </c>
      <c r="F127" s="90">
        <v>0</v>
      </c>
      <c r="G127" s="5"/>
      <c r="H127" s="86" t="s">
        <v>185</v>
      </c>
      <c r="I127" s="107">
        <v>4.8260144416206654E-3</v>
      </c>
      <c r="J127" s="101"/>
      <c r="K127" s="45">
        <f t="shared" si="10"/>
        <v>5.5713087960214208E-2</v>
      </c>
      <c r="L127" s="45">
        <f t="shared" si="11"/>
        <v>-4.1801984642424503E-4</v>
      </c>
    </row>
    <row r="128" spans="2:13" x14ac:dyDescent="0.25">
      <c r="B128" s="86" t="s">
        <v>186</v>
      </c>
      <c r="C128" s="87">
        <v>0.16766849300494707</v>
      </c>
      <c r="D128" s="88">
        <v>0.37358157533182473</v>
      </c>
      <c r="E128" s="89">
        <v>18799</v>
      </c>
      <c r="F128" s="90">
        <v>0</v>
      </c>
      <c r="G128" s="5"/>
      <c r="H128" s="86" t="s">
        <v>186</v>
      </c>
      <c r="I128" s="107">
        <v>6.905085634084869E-2</v>
      </c>
      <c r="J128" s="101"/>
      <c r="K128" s="45">
        <f t="shared" si="10"/>
        <v>0.15384378436337051</v>
      </c>
      <c r="L128" s="45">
        <f t="shared" si="11"/>
        <v>-3.0990963655227445E-2</v>
      </c>
    </row>
    <row r="129" spans="2:12" x14ac:dyDescent="0.25">
      <c r="B129" s="86" t="s">
        <v>187</v>
      </c>
      <c r="C129" s="87">
        <v>0.54593329432416615</v>
      </c>
      <c r="D129" s="88">
        <v>0.49789890492021283</v>
      </c>
      <c r="E129" s="89">
        <v>18799</v>
      </c>
      <c r="F129" s="90">
        <v>0</v>
      </c>
      <c r="G129" s="5"/>
      <c r="H129" s="86" t="s">
        <v>187</v>
      </c>
      <c r="I129" s="107">
        <v>1.3346508300388218E-2</v>
      </c>
      <c r="J129" s="101"/>
      <c r="K129" s="45">
        <f t="shared" si="10"/>
        <v>1.2171557310823138E-2</v>
      </c>
      <c r="L129" s="45">
        <f t="shared" si="11"/>
        <v>-1.463410176674998E-2</v>
      </c>
    </row>
    <row r="130" spans="2:12" x14ac:dyDescent="0.25">
      <c r="B130" s="86" t="s">
        <v>188</v>
      </c>
      <c r="C130" s="87">
        <v>1.3298579711686792E-3</v>
      </c>
      <c r="D130" s="88">
        <v>3.6443930901001141E-2</v>
      </c>
      <c r="E130" s="89">
        <v>18799</v>
      </c>
      <c r="F130" s="90">
        <v>0</v>
      </c>
      <c r="G130" s="5"/>
      <c r="H130" s="86" t="s">
        <v>188</v>
      </c>
      <c r="I130" s="107">
        <v>4.515107084358737E-3</v>
      </c>
      <c r="J130" s="101"/>
      <c r="K130" s="45">
        <f t="shared" si="10"/>
        <v>0.12372712058588757</v>
      </c>
      <c r="L130" s="45">
        <f t="shared" si="11"/>
        <v>-1.6475860310254548E-4</v>
      </c>
    </row>
    <row r="131" spans="2:12" x14ac:dyDescent="0.25">
      <c r="B131" s="86" t="s">
        <v>189</v>
      </c>
      <c r="C131" s="87">
        <v>2.0213841161763921E-3</v>
      </c>
      <c r="D131" s="88">
        <v>4.4915536698779082E-2</v>
      </c>
      <c r="E131" s="89">
        <v>18799</v>
      </c>
      <c r="F131" s="90">
        <v>0</v>
      </c>
      <c r="G131" s="5"/>
      <c r="H131" s="86" t="s">
        <v>189</v>
      </c>
      <c r="I131" s="107">
        <v>5.0283388085967551E-4</v>
      </c>
      <c r="J131" s="101"/>
      <c r="K131" s="45">
        <f t="shared" si="10"/>
        <v>1.1172469424226452E-2</v>
      </c>
      <c r="L131" s="45">
        <f t="shared" si="11"/>
        <v>-2.2629595337167801E-5</v>
      </c>
    </row>
    <row r="132" spans="2:12" x14ac:dyDescent="0.25">
      <c r="B132" s="86" t="s">
        <v>190</v>
      </c>
      <c r="C132" s="87">
        <v>4.2555455077397729E-4</v>
      </c>
      <c r="D132" s="88">
        <v>2.0625132308742355E-2</v>
      </c>
      <c r="E132" s="89">
        <v>18799</v>
      </c>
      <c r="F132" s="90">
        <v>0</v>
      </c>
      <c r="G132" s="5"/>
      <c r="H132" s="86" t="s">
        <v>190</v>
      </c>
      <c r="I132" s="107">
        <v>-2.8621717194505297E-3</v>
      </c>
      <c r="J132" s="101"/>
      <c r="K132" s="45">
        <f t="shared" si="10"/>
        <v>-0.13871201728182617</v>
      </c>
      <c r="L132" s="45">
        <f t="shared" si="11"/>
        <v>5.9054661181129758E-5</v>
      </c>
    </row>
    <row r="133" spans="2:12" x14ac:dyDescent="0.25">
      <c r="B133" s="86" t="s">
        <v>191</v>
      </c>
      <c r="C133" s="87">
        <v>6.9152614500771323E-4</v>
      </c>
      <c r="D133" s="88">
        <v>2.6288489845905521E-2</v>
      </c>
      <c r="E133" s="89">
        <v>18799</v>
      </c>
      <c r="F133" s="90">
        <v>0</v>
      </c>
      <c r="G133" s="5"/>
      <c r="H133" s="86" t="s">
        <v>191</v>
      </c>
      <c r="I133" s="107">
        <v>-2.667379018191334E-3</v>
      </c>
      <c r="J133" s="101"/>
      <c r="K133" s="45">
        <f t="shared" si="10"/>
        <v>-0.10139549557567193</v>
      </c>
      <c r="L133" s="45">
        <f t="shared" si="11"/>
        <v>7.0166157909280058E-5</v>
      </c>
    </row>
    <row r="134" spans="2:12" x14ac:dyDescent="0.25">
      <c r="B134" s="86" t="s">
        <v>192</v>
      </c>
      <c r="C134" s="87">
        <v>4.3672535773179422E-2</v>
      </c>
      <c r="D134" s="88">
        <v>0.20437090591443019</v>
      </c>
      <c r="E134" s="89">
        <v>18799</v>
      </c>
      <c r="F134" s="90">
        <v>0</v>
      </c>
      <c r="G134" s="5"/>
      <c r="H134" s="86" t="s">
        <v>192</v>
      </c>
      <c r="I134" s="107">
        <v>-3.1436023629953395E-2</v>
      </c>
      <c r="J134" s="101"/>
      <c r="K134" s="45">
        <f t="shared" si="10"/>
        <v>-0.14710084407021778</v>
      </c>
      <c r="L134" s="45">
        <f t="shared" si="11"/>
        <v>6.7176433964650558E-3</v>
      </c>
    </row>
    <row r="135" spans="2:12" x14ac:dyDescent="0.25">
      <c r="B135" s="86" t="s">
        <v>193</v>
      </c>
      <c r="C135" s="87">
        <v>4.8938773339007383E-3</v>
      </c>
      <c r="D135" s="88">
        <v>6.9786720547593495E-2</v>
      </c>
      <c r="E135" s="89">
        <v>18799</v>
      </c>
      <c r="F135" s="90">
        <v>0</v>
      </c>
      <c r="G135" s="5"/>
      <c r="H135" s="86" t="s">
        <v>193</v>
      </c>
      <c r="I135" s="107">
        <v>-1.1435493130342807E-2</v>
      </c>
      <c r="J135" s="101"/>
      <c r="K135" s="45">
        <f t="shared" si="10"/>
        <v>-0.16306152718481126</v>
      </c>
      <c r="L135" s="45">
        <f t="shared" si="11"/>
        <v>8.019276474583116E-4</v>
      </c>
    </row>
    <row r="136" spans="2:12" x14ac:dyDescent="0.25">
      <c r="B136" s="86" t="s">
        <v>194</v>
      </c>
      <c r="C136" s="87">
        <v>2.0213841161763925E-3</v>
      </c>
      <c r="D136" s="88">
        <v>4.4915536698778354E-2</v>
      </c>
      <c r="E136" s="89">
        <v>18799</v>
      </c>
      <c r="F136" s="90">
        <v>0</v>
      </c>
      <c r="G136" s="5"/>
      <c r="H136" s="86" t="s">
        <v>194</v>
      </c>
      <c r="I136" s="107">
        <v>-6.2691547750408161E-3</v>
      </c>
      <c r="J136" s="101"/>
      <c r="K136" s="45">
        <f t="shared" si="10"/>
        <v>-0.13929439265337479</v>
      </c>
      <c r="L136" s="45">
        <f t="shared" si="11"/>
        <v>2.8213778161229373E-4</v>
      </c>
    </row>
    <row r="137" spans="2:12" x14ac:dyDescent="0.25">
      <c r="B137" s="86" t="s">
        <v>195</v>
      </c>
      <c r="C137" s="87">
        <v>9.5749773924144906E-4</v>
      </c>
      <c r="D137" s="88">
        <v>3.0929465315441707E-2</v>
      </c>
      <c r="E137" s="89">
        <v>18799</v>
      </c>
      <c r="F137" s="90">
        <v>0</v>
      </c>
      <c r="G137" s="5"/>
      <c r="H137" s="86" t="s">
        <v>195</v>
      </c>
      <c r="I137" s="107">
        <v>-2.9310854832747019E-3</v>
      </c>
      <c r="J137" s="101"/>
      <c r="K137" s="45">
        <f t="shared" si="10"/>
        <v>-9.4676029659296543E-2</v>
      </c>
      <c r="L137" s="45">
        <f t="shared" si="11"/>
        <v>9.0738966714623185E-5</v>
      </c>
    </row>
    <row r="138" spans="2:12" x14ac:dyDescent="0.25">
      <c r="B138" s="86" t="s">
        <v>196</v>
      </c>
      <c r="C138" s="87">
        <v>7.6599819139315925E-3</v>
      </c>
      <c r="D138" s="88">
        <v>8.7187791340568838E-2</v>
      </c>
      <c r="E138" s="89">
        <v>18799</v>
      </c>
      <c r="F138" s="90">
        <v>0</v>
      </c>
      <c r="G138" s="5"/>
      <c r="H138" s="86" t="s">
        <v>196</v>
      </c>
      <c r="I138" s="107">
        <v>-6.9120890825281542E-3</v>
      </c>
      <c r="J138" s="101"/>
      <c r="K138" s="45">
        <f t="shared" si="10"/>
        <v>-7.8670906782988048E-2</v>
      </c>
      <c r="L138" s="45">
        <f t="shared" si="11"/>
        <v>6.0726939569821932E-4</v>
      </c>
    </row>
    <row r="139" spans="2:12" x14ac:dyDescent="0.25">
      <c r="B139" s="86" t="s">
        <v>197</v>
      </c>
      <c r="C139" s="87">
        <v>0.90999521251130377</v>
      </c>
      <c r="D139" s="88">
        <v>0.28619623123500043</v>
      </c>
      <c r="E139" s="89">
        <v>18799</v>
      </c>
      <c r="F139" s="90">
        <v>0</v>
      </c>
      <c r="G139" s="5"/>
      <c r="H139" s="86" t="s">
        <v>197</v>
      </c>
      <c r="I139" s="107">
        <v>2.0048693641482134E-2</v>
      </c>
      <c r="J139" s="101"/>
      <c r="K139" s="45">
        <f t="shared" si="10"/>
        <v>6.30503903856752E-3</v>
      </c>
      <c r="L139" s="45">
        <f t="shared" si="11"/>
        <v>-6.3747223896438859E-2</v>
      </c>
    </row>
    <row r="140" spans="2:12" x14ac:dyDescent="0.25">
      <c r="B140" s="86" t="s">
        <v>198</v>
      </c>
      <c r="C140" s="87">
        <v>4.7874886962072458E-4</v>
      </c>
      <c r="D140" s="88">
        <v>2.1875674275836959E-2</v>
      </c>
      <c r="E140" s="89">
        <v>18799</v>
      </c>
      <c r="F140" s="90">
        <v>0</v>
      </c>
      <c r="G140" s="5"/>
      <c r="H140" s="86" t="s">
        <v>198</v>
      </c>
      <c r="I140" s="107">
        <v>-8.4728443401607516E-4</v>
      </c>
      <c r="J140" s="101"/>
      <c r="K140" s="45">
        <f t="shared" si="10"/>
        <v>-3.8713266017426168E-2</v>
      </c>
      <c r="L140" s="45">
        <f t="shared" si="11"/>
        <v>1.8542809694349952E-5</v>
      </c>
    </row>
    <row r="141" spans="2:12" x14ac:dyDescent="0.25">
      <c r="B141" s="86" t="s">
        <v>199</v>
      </c>
      <c r="C141" s="87">
        <v>1.3298579711686792E-3</v>
      </c>
      <c r="D141" s="88">
        <v>3.6443930901001495E-2</v>
      </c>
      <c r="E141" s="89">
        <v>18799</v>
      </c>
      <c r="F141" s="90">
        <v>0</v>
      </c>
      <c r="G141" s="5"/>
      <c r="H141" s="86" t="s">
        <v>199</v>
      </c>
      <c r="I141" s="107">
        <v>-1.3400492421742168E-4</v>
      </c>
      <c r="J141" s="101"/>
      <c r="K141" s="45">
        <f t="shared" si="10"/>
        <v>-3.672126288031615E-3</v>
      </c>
      <c r="L141" s="45">
        <f t="shared" si="11"/>
        <v>4.8899093001379764E-6</v>
      </c>
    </row>
    <row r="142" spans="2:12" x14ac:dyDescent="0.25">
      <c r="B142" s="86" t="s">
        <v>200</v>
      </c>
      <c r="C142" s="87">
        <v>2.5958827597212616E-2</v>
      </c>
      <c r="D142" s="88">
        <v>0.15901670338405935</v>
      </c>
      <c r="E142" s="89">
        <v>18799</v>
      </c>
      <c r="F142" s="90">
        <v>0</v>
      </c>
      <c r="G142" s="5"/>
      <c r="H142" s="86" t="s">
        <v>200</v>
      </c>
      <c r="I142" s="107">
        <v>1.488272666160516E-2</v>
      </c>
      <c r="J142" s="101"/>
      <c r="K142" s="45">
        <f t="shared" si="10"/>
        <v>9.1162677992438532E-2</v>
      </c>
      <c r="L142" s="45">
        <f t="shared" si="11"/>
        <v>-2.4295443646065204E-3</v>
      </c>
    </row>
    <row r="143" spans="2:12" x14ac:dyDescent="0.25">
      <c r="B143" s="86" t="s">
        <v>201</v>
      </c>
      <c r="C143" s="87">
        <v>2.1277727538698864E-4</v>
      </c>
      <c r="D143" s="88">
        <v>1.4585723086427801E-2</v>
      </c>
      <c r="E143" s="89">
        <v>18799</v>
      </c>
      <c r="F143" s="90">
        <v>0</v>
      </c>
      <c r="G143" s="5"/>
      <c r="H143" s="86" t="s">
        <v>201</v>
      </c>
      <c r="I143" s="107">
        <v>1.8092178300416404E-3</v>
      </c>
      <c r="J143" s="101"/>
      <c r="K143" s="45">
        <f t="shared" si="10"/>
        <v>0.12401393190333664</v>
      </c>
      <c r="L143" s="45">
        <f t="shared" si="11"/>
        <v>-2.6392962363040516E-5</v>
      </c>
    </row>
    <row r="144" spans="2:12" x14ac:dyDescent="0.25">
      <c r="B144" s="86" t="s">
        <v>202</v>
      </c>
      <c r="C144" s="87">
        <v>1.3830522900154265E-3</v>
      </c>
      <c r="D144" s="88">
        <v>3.7164673132686135E-2</v>
      </c>
      <c r="E144" s="89">
        <v>18799</v>
      </c>
      <c r="F144" s="90">
        <v>0</v>
      </c>
      <c r="G144" s="5"/>
      <c r="H144" s="86" t="s">
        <v>202</v>
      </c>
      <c r="I144" s="107">
        <v>2.6415612760822748E-3</v>
      </c>
      <c r="J144" s="101"/>
      <c r="K144" s="45">
        <f t="shared" si="10"/>
        <v>7.0978906481761764E-2</v>
      </c>
      <c r="L144" s="45">
        <f t="shared" si="11"/>
        <v>-9.8303498030458965E-5</v>
      </c>
    </row>
    <row r="145" spans="2:13" x14ac:dyDescent="0.25">
      <c r="B145" s="86" t="s">
        <v>203</v>
      </c>
      <c r="C145" s="87">
        <v>5.8513750731421896E-4</v>
      </c>
      <c r="D145" s="88">
        <v>2.4183180742920463E-2</v>
      </c>
      <c r="E145" s="89">
        <v>18799</v>
      </c>
      <c r="F145" s="90">
        <v>0</v>
      </c>
      <c r="G145" s="5"/>
      <c r="H145" s="86" t="s">
        <v>203</v>
      </c>
      <c r="I145" s="107">
        <v>2.7880757973186999E-3</v>
      </c>
      <c r="J145" s="101"/>
      <c r="K145" s="45">
        <f t="shared" si="10"/>
        <v>0.11522241094824445</v>
      </c>
      <c r="L145" s="45">
        <f t="shared" si="11"/>
        <v>-6.7460427955646663E-5</v>
      </c>
      <c r="M145" s="6"/>
    </row>
    <row r="146" spans="2:13" ht="15" customHeight="1" x14ac:dyDescent="0.25">
      <c r="B146" s="86" t="s">
        <v>204</v>
      </c>
      <c r="C146" s="87">
        <v>1.5958295654024148E-4</v>
      </c>
      <c r="D146" s="88">
        <v>1.2631942757300655E-2</v>
      </c>
      <c r="E146" s="89">
        <v>18799</v>
      </c>
      <c r="F146" s="90">
        <v>0</v>
      </c>
      <c r="G146" s="5"/>
      <c r="H146" s="86" t="s">
        <v>204</v>
      </c>
      <c r="I146" s="107">
        <v>-4.247537061885891E-4</v>
      </c>
      <c r="J146" s="101"/>
      <c r="K146" s="45">
        <f t="shared" si="10"/>
        <v>-3.3620000572826068E-2</v>
      </c>
      <c r="L146" s="45">
        <f t="shared" si="11"/>
        <v>5.3660354180931147E-6</v>
      </c>
    </row>
    <row r="147" spans="2:13" x14ac:dyDescent="0.25">
      <c r="B147" s="86" t="s">
        <v>205</v>
      </c>
      <c r="C147" s="87">
        <v>1.7022182030959094E-3</v>
      </c>
      <c r="D147" s="88">
        <v>4.1223913633938999E-2</v>
      </c>
      <c r="E147" s="89">
        <v>18799</v>
      </c>
      <c r="F147" s="90">
        <v>0</v>
      </c>
      <c r="H147" s="86" t="s">
        <v>205</v>
      </c>
      <c r="I147" s="107">
        <v>-4.1768161809335397E-3</v>
      </c>
      <c r="J147" s="101"/>
      <c r="K147" s="45">
        <f t="shared" si="10"/>
        <v>-0.10114775529139755</v>
      </c>
      <c r="L147" s="45">
        <f t="shared" si="11"/>
        <v>1.724691303524656E-4</v>
      </c>
    </row>
    <row r="148" spans="2:13" x14ac:dyDescent="0.25">
      <c r="B148" s="86" t="s">
        <v>206</v>
      </c>
      <c r="C148" s="87">
        <v>2.3937443481036225E-3</v>
      </c>
      <c r="D148" s="88">
        <v>4.8868613359221304E-2</v>
      </c>
      <c r="E148" s="89">
        <v>18799</v>
      </c>
      <c r="F148" s="90">
        <v>0</v>
      </c>
      <c r="H148" s="86" t="s">
        <v>206</v>
      </c>
      <c r="I148" s="107">
        <v>-6.4448526086531644E-3</v>
      </c>
      <c r="J148" s="101"/>
      <c r="K148" s="45">
        <f t="shared" si="10"/>
        <v>-0.13156553536491197</v>
      </c>
      <c r="L148" s="45">
        <f t="shared" si="11"/>
        <v>3.1568993768908173E-4</v>
      </c>
    </row>
    <row r="149" spans="2:13" x14ac:dyDescent="0.25">
      <c r="B149" s="86" t="s">
        <v>207</v>
      </c>
      <c r="C149" s="87">
        <v>8.8408957923293799E-2</v>
      </c>
      <c r="D149" s="88">
        <v>0.28389628632675623</v>
      </c>
      <c r="E149" s="89">
        <v>18799</v>
      </c>
      <c r="F149" s="90">
        <v>0</v>
      </c>
      <c r="H149" s="86" t="s">
        <v>207</v>
      </c>
      <c r="I149" s="107">
        <v>-3.5337720624351213E-2</v>
      </c>
      <c r="J149" s="101"/>
      <c r="K149" s="45">
        <f t="shared" si="10"/>
        <v>-0.11346942922490713</v>
      </c>
      <c r="L149" s="45">
        <f t="shared" si="11"/>
        <v>1.1004621075555561E-2</v>
      </c>
    </row>
    <row r="150" spans="2:13" x14ac:dyDescent="0.25">
      <c r="B150" s="86" t="s">
        <v>208</v>
      </c>
      <c r="C150" s="87">
        <v>5.5534868876004041E-2</v>
      </c>
      <c r="D150" s="88">
        <v>0.22902737269838644</v>
      </c>
      <c r="E150" s="89">
        <v>18799</v>
      </c>
      <c r="F150" s="90">
        <v>0</v>
      </c>
      <c r="H150" s="86" t="s">
        <v>208</v>
      </c>
      <c r="I150" s="107">
        <v>-2.8718325585621866E-2</v>
      </c>
      <c r="J150" s="101"/>
      <c r="K150" s="45">
        <f t="shared" si="10"/>
        <v>-0.11842888830413176</v>
      </c>
      <c r="L150" s="45">
        <f t="shared" si="11"/>
        <v>6.9636586533096912E-3</v>
      </c>
    </row>
    <row r="151" spans="2:13" x14ac:dyDescent="0.25">
      <c r="B151" s="86" t="s">
        <v>209</v>
      </c>
      <c r="C151" s="87">
        <v>2.6597159423373583E-4</v>
      </c>
      <c r="D151" s="88">
        <v>1.6306900334276547E-2</v>
      </c>
      <c r="E151" s="89">
        <v>18799</v>
      </c>
      <c r="F151" s="90">
        <v>0</v>
      </c>
      <c r="H151" s="86" t="s">
        <v>209</v>
      </c>
      <c r="I151" s="107">
        <v>-1.6325923042574077E-3</v>
      </c>
      <c r="J151" s="101"/>
      <c r="K151" s="45">
        <f t="shared" si="10"/>
        <v>-0.10009002616203953</v>
      </c>
      <c r="L151" s="45">
        <f t="shared" si="11"/>
        <v>2.6628186166340197E-5</v>
      </c>
    </row>
    <row r="152" spans="2:13" x14ac:dyDescent="0.25">
      <c r="B152" s="86" t="s">
        <v>210</v>
      </c>
      <c r="C152" s="87">
        <v>9.2664503431033551E-2</v>
      </c>
      <c r="D152" s="88">
        <v>0.28996942241169482</v>
      </c>
      <c r="E152" s="89">
        <v>18799</v>
      </c>
      <c r="F152" s="90">
        <v>0</v>
      </c>
      <c r="H152" s="86" t="s">
        <v>210</v>
      </c>
      <c r="I152" s="107">
        <v>-1.9425064658123003E-2</v>
      </c>
      <c r="J152" s="101"/>
      <c r="K152" s="45">
        <f t="shared" si="10"/>
        <v>-6.0782445751947245E-2</v>
      </c>
      <c r="L152" s="45">
        <f t="shared" si="11"/>
        <v>6.2075992554313231E-3</v>
      </c>
    </row>
    <row r="153" spans="2:13" x14ac:dyDescent="0.25">
      <c r="B153" s="86" t="s">
        <v>211</v>
      </c>
      <c r="C153" s="87">
        <v>2.1809670727166337E-3</v>
      </c>
      <c r="D153" s="88">
        <v>4.6651111707391217E-2</v>
      </c>
      <c r="E153" s="89">
        <v>18799</v>
      </c>
      <c r="F153" s="90">
        <v>0</v>
      </c>
      <c r="H153" s="86" t="s">
        <v>211</v>
      </c>
      <c r="I153" s="107">
        <v>-5.8064584058531831E-3</v>
      </c>
      <c r="J153" s="101"/>
      <c r="K153" s="45">
        <f t="shared" si="10"/>
        <v>-0.12419414027260947</v>
      </c>
      <c r="L153" s="45">
        <f t="shared" si="11"/>
        <v>2.7145536577337603E-4</v>
      </c>
    </row>
    <row r="154" spans="2:13" x14ac:dyDescent="0.25">
      <c r="B154" s="86" t="s">
        <v>212</v>
      </c>
      <c r="C154" s="87">
        <v>1.5905101335177405E-2</v>
      </c>
      <c r="D154" s="88">
        <v>0.1251117969471055</v>
      </c>
      <c r="E154" s="89">
        <v>18799</v>
      </c>
      <c r="F154" s="90">
        <v>0</v>
      </c>
      <c r="H154" s="86" t="s">
        <v>212</v>
      </c>
      <c r="I154" s="107">
        <v>-1.4413418672700361E-2</v>
      </c>
      <c r="J154" s="101"/>
      <c r="K154" s="45">
        <f t="shared" si="10"/>
        <v>-0.1133719771775117</v>
      </c>
      <c r="L154" s="45">
        <f t="shared" si="11"/>
        <v>1.8323362797878922E-3</v>
      </c>
    </row>
    <row r="155" spans="2:13" x14ac:dyDescent="0.25">
      <c r="B155" s="86" t="s">
        <v>213</v>
      </c>
      <c r="C155" s="87">
        <v>1.0638863769349432E-2</v>
      </c>
      <c r="D155" s="88">
        <v>0.10259745748858634</v>
      </c>
      <c r="E155" s="89">
        <v>18799</v>
      </c>
      <c r="F155" s="90">
        <v>0</v>
      </c>
      <c r="H155" s="86" t="s">
        <v>213</v>
      </c>
      <c r="I155" s="107">
        <v>-1.0771913708880932E-2</v>
      </c>
      <c r="J155" s="101"/>
      <c r="K155" s="45">
        <f t="shared" si="10"/>
        <v>-0.1038750184192679</v>
      </c>
      <c r="L155" s="45">
        <f t="shared" si="11"/>
        <v>1.1169957354617761E-3</v>
      </c>
    </row>
    <row r="156" spans="2:13" x14ac:dyDescent="0.25">
      <c r="B156" s="86" t="s">
        <v>214</v>
      </c>
      <c r="C156" s="87">
        <v>0.49199425501356453</v>
      </c>
      <c r="D156" s="88">
        <v>0.49994920134436327</v>
      </c>
      <c r="E156" s="89">
        <v>18799</v>
      </c>
      <c r="F156" s="90">
        <v>0</v>
      </c>
      <c r="H156" s="86" t="s">
        <v>214</v>
      </c>
      <c r="I156" s="107">
        <v>7.5074590901115512E-2</v>
      </c>
      <c r="J156" s="101"/>
      <c r="K156" s="45">
        <f t="shared" si="10"/>
        <v>7.6284397250198852E-2</v>
      </c>
      <c r="L156" s="45">
        <f t="shared" si="11"/>
        <v>-7.3880040855192577E-2</v>
      </c>
    </row>
    <row r="157" spans="2:13" x14ac:dyDescent="0.25">
      <c r="B157" s="86" t="s">
        <v>215</v>
      </c>
      <c r="C157" s="87">
        <v>7.9791478270120758E-3</v>
      </c>
      <c r="D157" s="88">
        <v>8.8971355547654646E-2</v>
      </c>
      <c r="E157" s="89">
        <v>18799</v>
      </c>
      <c r="F157" s="90">
        <v>0</v>
      </c>
      <c r="H157" s="86" t="s">
        <v>215</v>
      </c>
      <c r="I157" s="107">
        <v>6.4567841427803432E-3</v>
      </c>
      <c r="J157" s="101"/>
      <c r="K157" s="45">
        <f t="shared" si="10"/>
        <v>7.1992434735775351E-2</v>
      </c>
      <c r="L157" s="45">
        <f t="shared" si="11"/>
        <v>-5.7905867394317679E-4</v>
      </c>
    </row>
    <row r="158" spans="2:13" x14ac:dyDescent="0.25">
      <c r="B158" s="86" t="s">
        <v>216</v>
      </c>
      <c r="C158" s="87">
        <v>4.2555455077397729E-4</v>
      </c>
      <c r="D158" s="88">
        <v>2.0625132308742793E-2</v>
      </c>
      <c r="E158" s="89">
        <v>18799</v>
      </c>
      <c r="F158" s="90">
        <v>0</v>
      </c>
      <c r="H158" s="86" t="s">
        <v>216</v>
      </c>
      <c r="I158" s="107">
        <v>2.7913079809491416E-3</v>
      </c>
      <c r="J158" s="101"/>
      <c r="K158" s="45">
        <f t="shared" si="10"/>
        <v>0.13527768381648309</v>
      </c>
      <c r="L158" s="45">
        <f t="shared" si="11"/>
        <v>-5.7592542734919086E-5</v>
      </c>
    </row>
    <row r="159" spans="2:13" x14ac:dyDescent="0.25">
      <c r="B159" s="86" t="s">
        <v>217</v>
      </c>
      <c r="C159" s="87">
        <v>9.1015479546784406E-2</v>
      </c>
      <c r="D159" s="88">
        <v>0.28763877193134313</v>
      </c>
      <c r="E159" s="89">
        <v>18799</v>
      </c>
      <c r="F159" s="90">
        <v>0</v>
      </c>
      <c r="H159" s="86" t="s">
        <v>217</v>
      </c>
      <c r="I159" s="107">
        <v>1.2599222754245711E-3</v>
      </c>
      <c r="J159" s="101"/>
      <c r="K159" s="45">
        <f t="shared" si="10"/>
        <v>3.9815558856873753E-3</v>
      </c>
      <c r="L159" s="45">
        <f t="shared" si="11"/>
        <v>-3.9866819524877692E-4</v>
      </c>
    </row>
    <row r="160" spans="2:13" x14ac:dyDescent="0.25">
      <c r="B160" s="86" t="s">
        <v>218</v>
      </c>
      <c r="C160" s="87">
        <v>3.7236023192723015E-4</v>
      </c>
      <c r="D160" s="88">
        <v>1.9293558015867043E-2</v>
      </c>
      <c r="E160" s="89">
        <v>18799</v>
      </c>
      <c r="F160" s="90">
        <v>0</v>
      </c>
      <c r="H160" s="86" t="s">
        <v>218</v>
      </c>
      <c r="I160" s="107">
        <v>-2.4383497932011682E-3</v>
      </c>
      <c r="J160" s="101"/>
      <c r="K160" s="45">
        <f t="shared" si="10"/>
        <v>-0.12633449189113263</v>
      </c>
      <c r="L160" s="45">
        <f t="shared" si="11"/>
        <v>4.7059463773836125E-5</v>
      </c>
    </row>
    <row r="161" spans="2:13" x14ac:dyDescent="0.25">
      <c r="B161" s="86" t="s">
        <v>219</v>
      </c>
      <c r="C161" s="87">
        <v>0.11282515027395074</v>
      </c>
      <c r="D161" s="88">
        <v>0.31638735837896759</v>
      </c>
      <c r="E161" s="89">
        <v>18799</v>
      </c>
      <c r="F161" s="90">
        <v>0</v>
      </c>
      <c r="H161" s="86" t="s">
        <v>219</v>
      </c>
      <c r="I161" s="107">
        <v>-3.6671148579373244E-2</v>
      </c>
      <c r="J161" s="101"/>
      <c r="K161" s="45">
        <f t="shared" si="10"/>
        <v>-0.1028287631240257</v>
      </c>
      <c r="L161" s="45">
        <f t="shared" si="11"/>
        <v>1.3077095969903975E-2</v>
      </c>
    </row>
    <row r="162" spans="2:13" x14ac:dyDescent="0.25">
      <c r="B162" s="86" t="s">
        <v>220</v>
      </c>
      <c r="C162" s="87">
        <v>2.5692856002978881E-2</v>
      </c>
      <c r="D162" s="88">
        <v>0.15822156876802868</v>
      </c>
      <c r="E162" s="89">
        <v>18799</v>
      </c>
      <c r="F162" s="90">
        <v>0</v>
      </c>
      <c r="H162" s="86" t="s">
        <v>220</v>
      </c>
      <c r="I162" s="107">
        <v>-5.9618368801458476E-3</v>
      </c>
      <c r="J162" s="101"/>
      <c r="K162" s="45">
        <f t="shared" si="10"/>
        <v>-3.671218980382622E-2</v>
      </c>
      <c r="L162" s="45">
        <f t="shared" si="11"/>
        <v>9.6811463612404803E-4</v>
      </c>
    </row>
    <row r="163" spans="2:13" x14ac:dyDescent="0.25">
      <c r="B163" s="86" t="s">
        <v>221</v>
      </c>
      <c r="C163" s="87">
        <v>0.31453800734081599</v>
      </c>
      <c r="D163" s="88">
        <v>0.46434396603046307</v>
      </c>
      <c r="E163" s="89">
        <v>18799</v>
      </c>
      <c r="F163" s="90">
        <v>0</v>
      </c>
      <c r="H163" s="86" t="s">
        <v>221</v>
      </c>
      <c r="I163" s="107">
        <v>-9.7134970965838986E-3</v>
      </c>
      <c r="J163" s="101"/>
      <c r="K163" s="45">
        <f t="shared" si="10"/>
        <v>-1.4339010652884822E-2</v>
      </c>
      <c r="L163" s="45">
        <f t="shared" si="11"/>
        <v>6.579743131344711E-3</v>
      </c>
    </row>
    <row r="164" spans="2:13" x14ac:dyDescent="0.25">
      <c r="B164" s="86" t="s">
        <v>51</v>
      </c>
      <c r="C164" s="87">
        <v>0.31379328687696151</v>
      </c>
      <c r="D164" s="88">
        <v>0.46404581107206377</v>
      </c>
      <c r="E164" s="89">
        <v>18799</v>
      </c>
      <c r="F164" s="90">
        <v>0</v>
      </c>
      <c r="H164" s="86" t="s">
        <v>51</v>
      </c>
      <c r="I164" s="107">
        <v>9.7597096201661789E-3</v>
      </c>
      <c r="J164" s="101"/>
      <c r="K164" s="45">
        <f t="shared" si="10"/>
        <v>1.4432148938091582E-2</v>
      </c>
      <c r="L164" s="45">
        <f t="shared" si="11"/>
        <v>-6.5996315182792432E-3</v>
      </c>
    </row>
    <row r="165" spans="2:13" x14ac:dyDescent="0.25">
      <c r="B165" s="86" t="s">
        <v>52</v>
      </c>
      <c r="C165" s="91">
        <v>2.2795361455396561</v>
      </c>
      <c r="D165" s="92">
        <v>1.6636216073977745</v>
      </c>
      <c r="E165" s="89">
        <v>18799</v>
      </c>
      <c r="F165" s="90">
        <v>0</v>
      </c>
      <c r="H165" s="86" t="s">
        <v>52</v>
      </c>
      <c r="I165" s="107">
        <v>-4.0834384722916318E-2</v>
      </c>
      <c r="J165" s="101"/>
      <c r="K165" s="109"/>
      <c r="L165" s="109"/>
      <c r="M165" s="12" t="str">
        <f>"((memsleep-"&amp;C165&amp;")/"&amp;D165&amp;")*("&amp;I165&amp;")"</f>
        <v>((memsleep-2.27953614553966)/1.66362160739777)*(-0.0408343847229163)</v>
      </c>
    </row>
    <row r="166" spans="2:13" x14ac:dyDescent="0.25">
      <c r="B166" s="86" t="s">
        <v>224</v>
      </c>
      <c r="C166" s="93">
        <v>8.2610777168998353E-2</v>
      </c>
      <c r="D166" s="94">
        <v>0.27530032378518227</v>
      </c>
      <c r="E166" s="89">
        <v>18799</v>
      </c>
      <c r="F166" s="90">
        <v>0</v>
      </c>
      <c r="H166" s="86" t="s">
        <v>224</v>
      </c>
      <c r="I166" s="107">
        <v>-3.261365956894973E-3</v>
      </c>
      <c r="J166" s="101"/>
      <c r="K166" s="45">
        <f t="shared" ref="K166:K185" si="12">((1-C166)/D166)*I166</f>
        <v>-1.0867920311267005E-2</v>
      </c>
      <c r="L166" s="45">
        <f t="shared" ref="L166:L185" si="13">((0-C166)/D166)*I166</f>
        <v>9.7865477463746141E-4</v>
      </c>
    </row>
    <row r="167" spans="2:13" x14ac:dyDescent="0.25">
      <c r="B167" s="86" t="s">
        <v>225</v>
      </c>
      <c r="C167" s="93">
        <v>1.9681897973296454E-3</v>
      </c>
      <c r="D167" s="94">
        <v>4.4321783834395646E-2</v>
      </c>
      <c r="E167" s="89">
        <v>18799</v>
      </c>
      <c r="F167" s="90">
        <v>0</v>
      </c>
      <c r="H167" s="86" t="s">
        <v>225</v>
      </c>
      <c r="I167" s="107">
        <v>7.3697291250729555E-4</v>
      </c>
      <c r="J167" s="101"/>
      <c r="K167" s="45">
        <f t="shared" si="12"/>
        <v>1.6595054312078316E-2</v>
      </c>
      <c r="L167" s="45">
        <f t="shared" si="13"/>
        <v>-3.2726628800069168E-5</v>
      </c>
    </row>
    <row r="168" spans="2:13" x14ac:dyDescent="0.25">
      <c r="B168" s="86" t="s">
        <v>226</v>
      </c>
      <c r="C168" s="93">
        <v>2.6597159423373583E-4</v>
      </c>
      <c r="D168" s="94">
        <v>1.630690033427579E-2</v>
      </c>
      <c r="E168" s="89">
        <v>18799</v>
      </c>
      <c r="F168" s="90">
        <v>0</v>
      </c>
      <c r="H168" s="86" t="s">
        <v>226</v>
      </c>
      <c r="I168" s="107">
        <v>2.5200800211717662E-3</v>
      </c>
      <c r="J168" s="101"/>
      <c r="K168" s="45">
        <f t="shared" si="12"/>
        <v>0.15449961058358483</v>
      </c>
      <c r="L168" s="45">
        <f t="shared" si="13"/>
        <v>-4.1103440082894757E-5</v>
      </c>
    </row>
    <row r="169" spans="2:13" x14ac:dyDescent="0.25">
      <c r="B169" s="86" t="s">
        <v>227</v>
      </c>
      <c r="C169" s="93">
        <v>7.404649183467206E-2</v>
      </c>
      <c r="D169" s="94">
        <v>0.26185350154263975</v>
      </c>
      <c r="E169" s="89">
        <v>18799</v>
      </c>
      <c r="F169" s="90">
        <v>0</v>
      </c>
      <c r="H169" s="86" t="s">
        <v>227</v>
      </c>
      <c r="I169" s="107">
        <v>2.196628814302836E-3</v>
      </c>
      <c r="J169" s="101"/>
      <c r="K169" s="45">
        <f t="shared" si="12"/>
        <v>7.7676110678609606E-3</v>
      </c>
      <c r="L169" s="45">
        <f t="shared" si="13"/>
        <v>-6.2115899387961491E-4</v>
      </c>
    </row>
    <row r="170" spans="2:13" x14ac:dyDescent="0.25">
      <c r="B170" s="86" t="s">
        <v>228</v>
      </c>
      <c r="C170" s="93">
        <v>6.4365125804564079E-3</v>
      </c>
      <c r="D170" s="94">
        <v>7.9971395426649258E-2</v>
      </c>
      <c r="E170" s="89">
        <v>18799</v>
      </c>
      <c r="F170" s="90">
        <v>0</v>
      </c>
      <c r="H170" s="86" t="s">
        <v>228</v>
      </c>
      <c r="I170" s="107">
        <v>5.4256432233253027E-3</v>
      </c>
      <c r="J170" s="101"/>
      <c r="K170" s="45">
        <f t="shared" si="12"/>
        <v>6.7408114785313916E-2</v>
      </c>
      <c r="L170" s="45">
        <f t="shared" si="13"/>
        <v>-4.3668390025821736E-4</v>
      </c>
    </row>
    <row r="171" spans="2:13" x14ac:dyDescent="0.25">
      <c r="B171" s="86" t="s">
        <v>229</v>
      </c>
      <c r="C171" s="93">
        <v>1.4362466088621735E-3</v>
      </c>
      <c r="D171" s="94">
        <v>3.7871626569633346E-2</v>
      </c>
      <c r="E171" s="89">
        <v>18799</v>
      </c>
      <c r="F171" s="90">
        <v>0</v>
      </c>
      <c r="H171" s="86" t="s">
        <v>229</v>
      </c>
      <c r="I171" s="107">
        <v>6.6523960544943124E-3</v>
      </c>
      <c r="J171" s="101"/>
      <c r="K171" s="45">
        <f t="shared" si="12"/>
        <v>0.17540417919484544</v>
      </c>
      <c r="L171" s="45">
        <f t="shared" si="13"/>
        <v>-2.5228600246435256E-4</v>
      </c>
    </row>
    <row r="172" spans="2:13" x14ac:dyDescent="0.25">
      <c r="B172" s="86" t="s">
        <v>230</v>
      </c>
      <c r="C172" s="93">
        <v>1.4947603595935954E-2</v>
      </c>
      <c r="D172" s="94">
        <v>0.12134642980607892</v>
      </c>
      <c r="E172" s="89">
        <v>18799</v>
      </c>
      <c r="F172" s="90">
        <v>0</v>
      </c>
      <c r="H172" s="86" t="s">
        <v>230</v>
      </c>
      <c r="I172" s="107">
        <v>-9.8329573095282119E-3</v>
      </c>
      <c r="J172" s="101"/>
      <c r="K172" s="45">
        <f t="shared" si="12"/>
        <v>-7.9820874639398742E-2</v>
      </c>
      <c r="L172" s="45">
        <f t="shared" si="13"/>
        <v>1.211235866382495E-3</v>
      </c>
    </row>
    <row r="173" spans="2:13" x14ac:dyDescent="0.25">
      <c r="B173" s="86" t="s">
        <v>231</v>
      </c>
      <c r="C173" s="93">
        <v>1.1702750146284377E-3</v>
      </c>
      <c r="D173" s="94">
        <v>3.4190168959171187E-2</v>
      </c>
      <c r="E173" s="89">
        <v>18799</v>
      </c>
      <c r="F173" s="90">
        <v>0</v>
      </c>
      <c r="H173" s="86" t="s">
        <v>231</v>
      </c>
      <c r="I173" s="107">
        <v>-5.3066151832050108E-4</v>
      </c>
      <c r="J173" s="101"/>
      <c r="K173" s="45">
        <f t="shared" si="12"/>
        <v>-1.5502716556836656E-2</v>
      </c>
      <c r="L173" s="45">
        <f t="shared" si="13"/>
        <v>1.8163698367705515E-5</v>
      </c>
    </row>
    <row r="174" spans="2:13" x14ac:dyDescent="0.25">
      <c r="B174" s="86" t="s">
        <v>232</v>
      </c>
      <c r="C174" s="93">
        <v>0.14835895526357784</v>
      </c>
      <c r="D174" s="94">
        <v>0.35546490268468461</v>
      </c>
      <c r="E174" s="89">
        <v>18799</v>
      </c>
      <c r="F174" s="90">
        <v>0</v>
      </c>
      <c r="H174" s="86" t="s">
        <v>232</v>
      </c>
      <c r="I174" s="107">
        <v>9.6579709730538804E-4</v>
      </c>
      <c r="J174" s="101"/>
      <c r="K174" s="45">
        <f t="shared" si="12"/>
        <v>2.3139062189838047E-3</v>
      </c>
      <c r="L174" s="45">
        <f t="shared" si="13"/>
        <v>-4.0309084601785326E-4</v>
      </c>
    </row>
    <row r="175" spans="2:13" x14ac:dyDescent="0.25">
      <c r="B175" s="86" t="s">
        <v>233</v>
      </c>
      <c r="C175" s="93">
        <v>1.8298845683281023E-2</v>
      </c>
      <c r="D175" s="94">
        <v>0.13403340465498748</v>
      </c>
      <c r="E175" s="89">
        <v>18799</v>
      </c>
      <c r="F175" s="90">
        <v>0</v>
      </c>
      <c r="H175" s="86" t="s">
        <v>233</v>
      </c>
      <c r="I175" s="107">
        <v>9.5234859464326804E-3</v>
      </c>
      <c r="J175" s="101"/>
      <c r="K175" s="45">
        <f t="shared" si="12"/>
        <v>6.9752888623531073E-2</v>
      </c>
      <c r="L175" s="45">
        <f t="shared" si="13"/>
        <v>-1.30018930839852E-3</v>
      </c>
    </row>
    <row r="176" spans="2:13" x14ac:dyDescent="0.25">
      <c r="B176" s="86" t="s">
        <v>234</v>
      </c>
      <c r="C176" s="93">
        <v>7.3408160008511091E-3</v>
      </c>
      <c r="D176" s="94">
        <v>8.5365778067719986E-2</v>
      </c>
      <c r="E176" s="89">
        <v>18799</v>
      </c>
      <c r="F176" s="90">
        <v>0</v>
      </c>
      <c r="H176" s="86" t="s">
        <v>234</v>
      </c>
      <c r="I176" s="107">
        <v>8.4343797003359235E-3</v>
      </c>
      <c r="J176" s="101"/>
      <c r="K176" s="45">
        <f t="shared" si="12"/>
        <v>9.8077527791436928E-2</v>
      </c>
      <c r="L176" s="45">
        <f t="shared" si="13"/>
        <v>-7.2529333021908245E-4</v>
      </c>
    </row>
    <row r="177" spans="2:13" x14ac:dyDescent="0.25">
      <c r="B177" s="86" t="s">
        <v>235</v>
      </c>
      <c r="C177" s="93">
        <v>5.9205276876429597E-2</v>
      </c>
      <c r="D177" s="94">
        <v>0.23601477739377705</v>
      </c>
      <c r="E177" s="89">
        <v>18799</v>
      </c>
      <c r="F177" s="90">
        <v>0</v>
      </c>
      <c r="H177" s="86" t="s">
        <v>235</v>
      </c>
      <c r="I177" s="107">
        <v>-4.6609737097831174E-3</v>
      </c>
      <c r="J177" s="101"/>
      <c r="K177" s="45">
        <f t="shared" si="12"/>
        <v>-1.8579427607049774E-2</v>
      </c>
      <c r="L177" s="45">
        <f t="shared" si="13"/>
        <v>1.1692244106438086E-3</v>
      </c>
    </row>
    <row r="178" spans="2:13" x14ac:dyDescent="0.25">
      <c r="B178" s="86" t="s">
        <v>236</v>
      </c>
      <c r="C178" s="93">
        <v>1.3564551305920528E-2</v>
      </c>
      <c r="D178" s="94">
        <v>0.1156774224346413</v>
      </c>
      <c r="E178" s="89">
        <v>18799</v>
      </c>
      <c r="F178" s="90">
        <v>0</v>
      </c>
      <c r="H178" s="86" t="s">
        <v>236</v>
      </c>
      <c r="I178" s="107">
        <v>4.2948087283970655E-3</v>
      </c>
      <c r="J178" s="101"/>
      <c r="K178" s="45">
        <f t="shared" si="12"/>
        <v>3.6623841419403128E-2</v>
      </c>
      <c r="L178" s="45">
        <f t="shared" si="13"/>
        <v>-5.0361731891435493E-4</v>
      </c>
    </row>
    <row r="179" spans="2:13" x14ac:dyDescent="0.25">
      <c r="B179" s="86" t="s">
        <v>237</v>
      </c>
      <c r="C179" s="93">
        <v>3.9363795946592908E-3</v>
      </c>
      <c r="D179" s="94">
        <v>6.2618632133110516E-2</v>
      </c>
      <c r="E179" s="89">
        <v>18799</v>
      </c>
      <c r="F179" s="90">
        <v>0</v>
      </c>
      <c r="H179" s="86" t="s">
        <v>237</v>
      </c>
      <c r="I179" s="107">
        <v>5.6175560597960233E-3</v>
      </c>
      <c r="J179" s="101"/>
      <c r="K179" s="45">
        <f t="shared" si="12"/>
        <v>8.9357480930850844E-2</v>
      </c>
      <c r="L179" s="45">
        <f t="shared" si="13"/>
        <v>-3.5313503812459091E-4</v>
      </c>
    </row>
    <row r="180" spans="2:13" x14ac:dyDescent="0.25">
      <c r="B180" s="86" t="s">
        <v>238</v>
      </c>
      <c r="C180" s="93">
        <v>1.7022182030959091E-3</v>
      </c>
      <c r="D180" s="94">
        <v>4.1223913633939541E-2</v>
      </c>
      <c r="E180" s="89">
        <v>18799</v>
      </c>
      <c r="F180" s="90">
        <v>0</v>
      </c>
      <c r="H180" s="86" t="s">
        <v>238</v>
      </c>
      <c r="I180" s="107">
        <v>-1.4203361902615974E-3</v>
      </c>
      <c r="J180" s="101"/>
      <c r="K180" s="45">
        <f t="shared" si="12"/>
        <v>-3.4395532669092573E-2</v>
      </c>
      <c r="L180" s="45">
        <f t="shared" si="13"/>
        <v>5.8648534417379563E-5</v>
      </c>
    </row>
    <row r="181" spans="2:13" x14ac:dyDescent="0.25">
      <c r="B181" s="86" t="s">
        <v>239</v>
      </c>
      <c r="C181" s="93">
        <v>1.2234693334751848E-3</v>
      </c>
      <c r="D181" s="94">
        <v>3.495765240566983E-2</v>
      </c>
      <c r="E181" s="89">
        <v>18799</v>
      </c>
      <c r="F181" s="90">
        <v>0</v>
      </c>
      <c r="H181" s="86" t="s">
        <v>239</v>
      </c>
      <c r="I181" s="107">
        <v>2.2421139138297894E-4</v>
      </c>
      <c r="J181" s="101"/>
      <c r="K181" s="45">
        <f t="shared" si="12"/>
        <v>6.4059529233457743E-3</v>
      </c>
      <c r="L181" s="45">
        <f t="shared" si="13"/>
        <v>-7.8470876244648904E-6</v>
      </c>
    </row>
    <row r="182" spans="2:13" x14ac:dyDescent="0.25">
      <c r="B182" s="86" t="s">
        <v>240</v>
      </c>
      <c r="C182" s="93">
        <v>2.1277727538698872E-4</v>
      </c>
      <c r="D182" s="94">
        <v>1.4585723086427584E-2</v>
      </c>
      <c r="E182" s="89">
        <v>18799</v>
      </c>
      <c r="F182" s="90">
        <v>0</v>
      </c>
      <c r="H182" s="86" t="s">
        <v>240</v>
      </c>
      <c r="I182" s="107">
        <v>2.8583996660457118E-3</v>
      </c>
      <c r="J182" s="101"/>
      <c r="K182" s="45">
        <f t="shared" si="12"/>
        <v>0.19593073628362362</v>
      </c>
      <c r="L182" s="45">
        <f t="shared" si="13"/>
        <v>-4.1698480720111449E-5</v>
      </c>
    </row>
    <row r="183" spans="2:13" x14ac:dyDescent="0.25">
      <c r="B183" s="86" t="s">
        <v>241</v>
      </c>
      <c r="C183" s="93">
        <v>0.26730145220490448</v>
      </c>
      <c r="D183" s="94">
        <v>0.44256276909533721</v>
      </c>
      <c r="E183" s="89">
        <v>18799</v>
      </c>
      <c r="F183" s="90">
        <v>0</v>
      </c>
      <c r="H183" s="86" t="s">
        <v>241</v>
      </c>
      <c r="I183" s="107">
        <v>-1.9660016561243332E-2</v>
      </c>
      <c r="J183" s="101"/>
      <c r="K183" s="45">
        <f t="shared" si="12"/>
        <v>-3.2548751476533293E-2</v>
      </c>
      <c r="L183" s="45">
        <f t="shared" si="13"/>
        <v>1.1874363015070402E-2</v>
      </c>
    </row>
    <row r="184" spans="2:13" x14ac:dyDescent="0.25">
      <c r="B184" s="86" t="s">
        <v>242</v>
      </c>
      <c r="C184" s="93">
        <v>0.19570189903718282</v>
      </c>
      <c r="D184" s="94">
        <v>0.39675060065918216</v>
      </c>
      <c r="E184" s="89">
        <v>18799</v>
      </c>
      <c r="F184" s="90">
        <v>0</v>
      </c>
      <c r="H184" s="86" t="s">
        <v>242</v>
      </c>
      <c r="I184" s="107">
        <v>1.2591565090029088E-3</v>
      </c>
      <c r="J184" s="101"/>
      <c r="K184" s="45">
        <f t="shared" si="12"/>
        <v>2.5525788425358287E-3</v>
      </c>
      <c r="L184" s="45">
        <f t="shared" si="13"/>
        <v>-6.2109375407998105E-4</v>
      </c>
    </row>
    <row r="185" spans="2:13" x14ac:dyDescent="0.25">
      <c r="B185" s="86" t="s">
        <v>243</v>
      </c>
      <c r="C185" s="93">
        <v>5.3087930209053669E-2</v>
      </c>
      <c r="D185" s="94">
        <v>0.22421479896441682</v>
      </c>
      <c r="E185" s="89">
        <v>18799</v>
      </c>
      <c r="F185" s="90">
        <v>0</v>
      </c>
      <c r="H185" s="86" t="s">
        <v>243</v>
      </c>
      <c r="I185" s="107">
        <v>1.4846623211335657E-2</v>
      </c>
      <c r="J185" s="101"/>
      <c r="K185" s="45">
        <f t="shared" si="12"/>
        <v>6.2700797536041533E-2</v>
      </c>
      <c r="L185" s="45">
        <f t="shared" si="13"/>
        <v>-3.5152741947626228E-3</v>
      </c>
    </row>
    <row r="186" spans="2:13" ht="15" thickBot="1" x14ac:dyDescent="0.3">
      <c r="B186" s="95" t="s">
        <v>53</v>
      </c>
      <c r="C186" s="96">
        <v>0.86628943575508377</v>
      </c>
      <c r="D186" s="97">
        <v>6.90558190771283</v>
      </c>
      <c r="E186" s="98">
        <v>18799</v>
      </c>
      <c r="F186" s="99">
        <v>66</v>
      </c>
      <c r="H186" s="95" t="s">
        <v>53</v>
      </c>
      <c r="I186" s="108">
        <v>3.2921186017568645E-3</v>
      </c>
      <c r="J186" s="101"/>
      <c r="M186" s="12" t="str">
        <f>"((landarea-"&amp;C186&amp;")/"&amp;D186&amp;")*("&amp;I186&amp;")"</f>
        <v>((landarea-0.866289435755084)/6.90558190771283)*(0.00329211860175686)</v>
      </c>
    </row>
    <row r="187" spans="2:13" ht="15" thickTop="1" x14ac:dyDescent="0.25">
      <c r="B187" s="100" t="s">
        <v>46</v>
      </c>
      <c r="C187" s="100"/>
      <c r="D187" s="100"/>
      <c r="E187" s="100"/>
      <c r="F187" s="100"/>
      <c r="H187" s="100" t="s">
        <v>7</v>
      </c>
      <c r="I187" s="100"/>
      <c r="J187" s="101"/>
    </row>
  </sheetData>
  <mergeCells count="7">
    <mergeCell ref="B187:F187"/>
    <mergeCell ref="H4:I4"/>
    <mergeCell ref="H5:H6"/>
    <mergeCell ref="H187:I187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64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12" t="s">
        <v>77</v>
      </c>
    </row>
    <row r="3" spans="1:10" x14ac:dyDescent="0.3">
      <c r="B3" t="s">
        <v>75</v>
      </c>
    </row>
    <row r="5" spans="1:10" ht="15" customHeight="1" thickBot="1" x14ac:dyDescent="0.35">
      <c r="C5" s="110" t="s">
        <v>21</v>
      </c>
      <c r="D5" s="110"/>
      <c r="E5" s="110"/>
      <c r="F5" s="110"/>
      <c r="G5" s="110"/>
      <c r="H5" s="110"/>
      <c r="I5" s="110"/>
      <c r="J5" s="7"/>
    </row>
    <row r="6" spans="1:10" ht="24.6" thickTop="1" x14ac:dyDescent="0.3">
      <c r="C6" s="111" t="s">
        <v>13</v>
      </c>
      <c r="D6" s="112"/>
      <c r="E6" s="113" t="s">
        <v>14</v>
      </c>
      <c r="F6" s="114"/>
      <c r="G6" s="115" t="s">
        <v>15</v>
      </c>
      <c r="H6" s="114" t="s">
        <v>16</v>
      </c>
      <c r="I6" s="116" t="s">
        <v>17</v>
      </c>
      <c r="J6" s="7"/>
    </row>
    <row r="7" spans="1:10" ht="15" thickBot="1" x14ac:dyDescent="0.35">
      <c r="C7" s="117"/>
      <c r="D7" s="118"/>
      <c r="E7" s="119" t="s">
        <v>18</v>
      </c>
      <c r="F7" s="120" t="s">
        <v>19</v>
      </c>
      <c r="G7" s="120" t="s">
        <v>20</v>
      </c>
      <c r="H7" s="121"/>
      <c r="I7" s="122"/>
      <c r="J7" s="7"/>
    </row>
    <row r="8" spans="1:10" ht="15" thickTop="1" x14ac:dyDescent="0.3">
      <c r="C8" s="123" t="s">
        <v>5</v>
      </c>
      <c r="D8" s="124" t="s">
        <v>62</v>
      </c>
      <c r="E8" s="125">
        <v>0.40484668951075481</v>
      </c>
      <c r="F8" s="126">
        <v>6.6878164294219516E-4</v>
      </c>
      <c r="G8" s="127"/>
      <c r="H8" s="128">
        <v>605.34958425248965</v>
      </c>
      <c r="I8" s="129">
        <v>0</v>
      </c>
      <c r="J8" s="7"/>
    </row>
    <row r="9" spans="1:10" ht="34.799999999999997" thickBot="1" x14ac:dyDescent="0.35">
      <c r="C9" s="130"/>
      <c r="D9" s="131" t="s">
        <v>64</v>
      </c>
      <c r="E9" s="132">
        <v>0.93530531239960002</v>
      </c>
      <c r="F9" s="133">
        <v>6.6881053886318068E-4</v>
      </c>
      <c r="G9" s="133">
        <v>0.99705477575852042</v>
      </c>
      <c r="H9" s="134">
        <v>1398.4607868012924</v>
      </c>
      <c r="I9" s="135">
        <v>0</v>
      </c>
      <c r="J9" s="7"/>
    </row>
    <row r="10" spans="1:10" ht="15" customHeight="1" thickTop="1" x14ac:dyDescent="0.3">
      <c r="C10" s="136" t="s">
        <v>42</v>
      </c>
      <c r="D10" s="136"/>
      <c r="E10" s="136"/>
      <c r="F10" s="136"/>
      <c r="G10" s="136"/>
      <c r="H10" s="136"/>
      <c r="I10" s="136"/>
      <c r="J10" s="7"/>
    </row>
    <row r="12" spans="1:10" x14ac:dyDescent="0.3">
      <c r="D12" t="str">
        <f>"Combined Score="&amp;E8&amp;" + "&amp;E9&amp;" * Urban Score"</f>
        <v>Combined Score=0.404846689510755 + 0.9353053123996 * Urban Score</v>
      </c>
    </row>
    <row r="14" spans="1:10" x14ac:dyDescent="0.3">
      <c r="B14" t="s">
        <v>11</v>
      </c>
    </row>
    <row r="16" spans="1:10" ht="15" customHeight="1" thickBot="1" x14ac:dyDescent="0.35">
      <c r="C16" s="110" t="s">
        <v>21</v>
      </c>
      <c r="D16" s="110"/>
      <c r="E16" s="110"/>
      <c r="F16" s="110"/>
      <c r="G16" s="110"/>
      <c r="H16" s="110"/>
      <c r="I16" s="110"/>
      <c r="J16" s="7"/>
    </row>
    <row r="17" spans="2:10" ht="24.6" thickTop="1" x14ac:dyDescent="0.3">
      <c r="C17" s="111" t="s">
        <v>13</v>
      </c>
      <c r="D17" s="112"/>
      <c r="E17" s="113" t="s">
        <v>14</v>
      </c>
      <c r="F17" s="114"/>
      <c r="G17" s="115" t="s">
        <v>15</v>
      </c>
      <c r="H17" s="114" t="s">
        <v>16</v>
      </c>
      <c r="I17" s="116" t="s">
        <v>17</v>
      </c>
      <c r="J17" s="7"/>
    </row>
    <row r="18" spans="2:10" ht="15" thickBot="1" x14ac:dyDescent="0.35">
      <c r="C18" s="117"/>
      <c r="D18" s="118"/>
      <c r="E18" s="119" t="s">
        <v>18</v>
      </c>
      <c r="F18" s="120" t="s">
        <v>19</v>
      </c>
      <c r="G18" s="120" t="s">
        <v>20</v>
      </c>
      <c r="H18" s="121"/>
      <c r="I18" s="122"/>
      <c r="J18" s="7"/>
    </row>
    <row r="19" spans="2:10" ht="15" thickTop="1" x14ac:dyDescent="0.3">
      <c r="C19" s="123" t="s">
        <v>5</v>
      </c>
      <c r="D19" s="124" t="s">
        <v>62</v>
      </c>
      <c r="E19" s="125">
        <v>-0.24923084939135046</v>
      </c>
      <c r="F19" s="126">
        <v>4.033228264856764E-4</v>
      </c>
      <c r="G19" s="127"/>
      <c r="H19" s="128">
        <v>-617.94382322221884</v>
      </c>
      <c r="I19" s="129">
        <v>0</v>
      </c>
      <c r="J19" s="7"/>
    </row>
    <row r="20" spans="2:10" ht="34.799999999999997" thickBot="1" x14ac:dyDescent="0.35">
      <c r="C20" s="130"/>
      <c r="D20" s="131" t="s">
        <v>63</v>
      </c>
      <c r="E20" s="132">
        <v>0.95281656221972366</v>
      </c>
      <c r="F20" s="133">
        <v>4.0333355415518048E-4</v>
      </c>
      <c r="G20" s="133">
        <v>0.99832013936829633</v>
      </c>
      <c r="H20" s="134">
        <v>2362.353819571214</v>
      </c>
      <c r="I20" s="135">
        <v>0</v>
      </c>
      <c r="J20" s="7"/>
    </row>
    <row r="21" spans="2:10" ht="15" customHeight="1" thickTop="1" x14ac:dyDescent="0.3">
      <c r="C21" s="136" t="s">
        <v>42</v>
      </c>
      <c r="D21" s="136"/>
      <c r="E21" s="136"/>
      <c r="F21" s="136"/>
      <c r="G21" s="136"/>
      <c r="H21" s="136"/>
      <c r="I21" s="136"/>
      <c r="J21" s="7"/>
    </row>
    <row r="23" spans="2:10" x14ac:dyDescent="0.3">
      <c r="D23" t="str">
        <f>"Combined Score="&amp;E19&amp;" + "&amp;E20&amp;" * Rural Score"</f>
        <v>Combined Score=-0.24923084939135 + 0.952816562219724 * Rural Score</v>
      </c>
    </row>
    <row r="26" spans="2:10" x14ac:dyDescent="0.3">
      <c r="B26" t="s">
        <v>22</v>
      </c>
    </row>
    <row r="28" spans="2:10" x14ac:dyDescent="0.3">
      <c r="C28" s="110" t="s">
        <v>23</v>
      </c>
      <c r="D28" s="110"/>
      <c r="E28" s="110"/>
      <c r="F28" s="7"/>
    </row>
    <row r="29" spans="2:10" ht="15" thickBot="1" x14ac:dyDescent="0.35">
      <c r="C29" s="137" t="s">
        <v>43</v>
      </c>
      <c r="D29" s="138"/>
      <c r="E29" s="138"/>
      <c r="F29" s="7"/>
    </row>
    <row r="30" spans="2:10" ht="15" thickTop="1" x14ac:dyDescent="0.3">
      <c r="C30" s="139" t="s">
        <v>24</v>
      </c>
      <c r="D30" s="124" t="s">
        <v>25</v>
      </c>
      <c r="E30" s="140">
        <v>30371.999806999953</v>
      </c>
      <c r="F30" s="7"/>
    </row>
    <row r="31" spans="2:10" x14ac:dyDescent="0.3">
      <c r="C31" s="141"/>
      <c r="D31" s="142" t="s">
        <v>26</v>
      </c>
      <c r="E31" s="143">
        <v>0</v>
      </c>
      <c r="F31" s="7"/>
    </row>
    <row r="32" spans="2:10" x14ac:dyDescent="0.3">
      <c r="C32" s="141" t="s">
        <v>1</v>
      </c>
      <c r="D32" s="144"/>
      <c r="E32" s="145">
        <v>0.216512613843719</v>
      </c>
      <c r="F32" s="7"/>
    </row>
    <row r="33" spans="3:6" ht="14.4" customHeight="1" x14ac:dyDescent="0.3">
      <c r="C33" s="141" t="s">
        <v>44</v>
      </c>
      <c r="D33" s="144"/>
      <c r="E33" s="146">
        <v>5.5463134723061852E-3</v>
      </c>
      <c r="F33" s="7"/>
    </row>
    <row r="34" spans="3:6" x14ac:dyDescent="0.3">
      <c r="C34" s="141" t="s">
        <v>27</v>
      </c>
      <c r="D34" s="144"/>
      <c r="E34" s="145">
        <v>0.26830212718253915</v>
      </c>
      <c r="F34" s="7"/>
    </row>
    <row r="35" spans="3:6" x14ac:dyDescent="0.3">
      <c r="C35" s="141" t="s">
        <v>28</v>
      </c>
      <c r="D35" s="144"/>
      <c r="E35" s="147">
        <v>0.65088625110095688</v>
      </c>
      <c r="F35" s="7"/>
    </row>
    <row r="36" spans="3:6" ht="14.4" customHeight="1" x14ac:dyDescent="0.3">
      <c r="C36" s="141" t="s">
        <v>29</v>
      </c>
      <c r="D36" s="144"/>
      <c r="E36" s="146">
        <v>0.96658734768311116</v>
      </c>
      <c r="F36" s="7"/>
    </row>
    <row r="37" spans="3:6" x14ac:dyDescent="0.3">
      <c r="C37" s="141" t="s">
        <v>30</v>
      </c>
      <c r="D37" s="144"/>
      <c r="E37" s="148">
        <v>-0.26837084500922148</v>
      </c>
      <c r="F37" s="7"/>
    </row>
    <row r="38" spans="3:6" ht="14.4" customHeight="1" x14ac:dyDescent="0.3">
      <c r="C38" s="141" t="s">
        <v>31</v>
      </c>
      <c r="D38" s="144"/>
      <c r="E38" s="148">
        <v>1.4054567438413358E-2</v>
      </c>
      <c r="F38" s="7"/>
    </row>
    <row r="39" spans="3:6" x14ac:dyDescent="0.3">
      <c r="C39" s="141" t="s">
        <v>32</v>
      </c>
      <c r="D39" s="144"/>
      <c r="E39" s="148">
        <v>-0.35778786419342712</v>
      </c>
      <c r="F39" s="7"/>
    </row>
    <row r="40" spans="3:6" ht="14.4" customHeight="1" x14ac:dyDescent="0.3">
      <c r="C40" s="141" t="s">
        <v>33</v>
      </c>
      <c r="D40" s="144"/>
      <c r="E40" s="148">
        <v>2.8108209640783845E-2</v>
      </c>
      <c r="F40" s="7"/>
    </row>
    <row r="41" spans="3:6" x14ac:dyDescent="0.3">
      <c r="C41" s="141" t="s">
        <v>34</v>
      </c>
      <c r="D41" s="144"/>
      <c r="E41" s="149">
        <v>-3.0753707666133741</v>
      </c>
      <c r="F41" s="7"/>
    </row>
    <row r="42" spans="3:6" x14ac:dyDescent="0.3">
      <c r="C42" s="141" t="s">
        <v>35</v>
      </c>
      <c r="D42" s="144"/>
      <c r="E42" s="149">
        <v>2.8164330411591032</v>
      </c>
      <c r="F42" s="7"/>
    </row>
    <row r="43" spans="3:6" x14ac:dyDescent="0.3">
      <c r="C43" s="141" t="s">
        <v>36</v>
      </c>
      <c r="D43" s="150" t="s">
        <v>37</v>
      </c>
      <c r="E43" s="145">
        <v>-0.61881769759250937</v>
      </c>
      <c r="F43" s="7"/>
    </row>
    <row r="44" spans="3:6" x14ac:dyDescent="0.3">
      <c r="C44" s="141"/>
      <c r="D44" s="150" t="s">
        <v>38</v>
      </c>
      <c r="E44" s="145">
        <v>1.5676646086554339E-3</v>
      </c>
      <c r="F44" s="7"/>
    </row>
    <row r="45" spans="3:6" x14ac:dyDescent="0.3">
      <c r="C45" s="141"/>
      <c r="D45" s="150" t="s">
        <v>39</v>
      </c>
      <c r="E45" s="145">
        <v>0.51786106812054922</v>
      </c>
      <c r="F45" s="7"/>
    </row>
    <row r="46" spans="3:6" ht="15" thickBot="1" x14ac:dyDescent="0.35">
      <c r="C46" s="130"/>
      <c r="D46" s="151" t="s">
        <v>40</v>
      </c>
      <c r="E46" s="152">
        <v>1.0748624472462491</v>
      </c>
      <c r="F46" s="7"/>
    </row>
    <row r="47" spans="3:6" ht="15" thickTop="1" x14ac:dyDescent="0.3">
      <c r="C47" s="15"/>
      <c r="D47" s="15"/>
      <c r="E47" s="15"/>
      <c r="F47" s="7"/>
    </row>
    <row r="49" spans="2:2" x14ac:dyDescent="0.3">
      <c r="B49" t="s">
        <v>76</v>
      </c>
    </row>
    <row r="81" spans="1:17" ht="15" thickBot="1" x14ac:dyDescent="0.35"/>
    <row r="82" spans="1:17" ht="15" customHeight="1" thickTop="1" x14ac:dyDescent="0.3">
      <c r="A82" s="153" t="s">
        <v>45</v>
      </c>
      <c r="B82" s="113" t="s">
        <v>54</v>
      </c>
      <c r="C82" s="114"/>
      <c r="D82" s="114"/>
      <c r="E82" s="114"/>
      <c r="F82" s="114"/>
      <c r="G82" s="114" t="s">
        <v>55</v>
      </c>
      <c r="H82" s="114"/>
      <c r="I82" s="114"/>
      <c r="J82" s="114"/>
      <c r="K82" s="114"/>
      <c r="L82" s="114" t="s">
        <v>56</v>
      </c>
      <c r="M82" s="114"/>
      <c r="N82" s="114"/>
      <c r="O82" s="114"/>
      <c r="P82" s="116"/>
      <c r="Q82" s="138"/>
    </row>
    <row r="83" spans="1:17" ht="15" thickBot="1" x14ac:dyDescent="0.35">
      <c r="A83" s="154"/>
      <c r="B83" s="119" t="s">
        <v>57</v>
      </c>
      <c r="C83" s="120" t="s">
        <v>58</v>
      </c>
      <c r="D83" s="120" t="s">
        <v>59</v>
      </c>
      <c r="E83" s="120" t="s">
        <v>60</v>
      </c>
      <c r="F83" s="120" t="s">
        <v>61</v>
      </c>
      <c r="G83" s="120" t="s">
        <v>57</v>
      </c>
      <c r="H83" s="120" t="s">
        <v>58</v>
      </c>
      <c r="I83" s="120" t="s">
        <v>59</v>
      </c>
      <c r="J83" s="120" t="s">
        <v>60</v>
      </c>
      <c r="K83" s="120" t="s">
        <v>61</v>
      </c>
      <c r="L83" s="120" t="s">
        <v>57</v>
      </c>
      <c r="M83" s="120" t="s">
        <v>58</v>
      </c>
      <c r="N83" s="120" t="s">
        <v>59</v>
      </c>
      <c r="O83" s="120" t="s">
        <v>60</v>
      </c>
      <c r="P83" s="155" t="s">
        <v>61</v>
      </c>
      <c r="Q83" s="138"/>
    </row>
    <row r="84" spans="1:17" ht="15" thickTop="1" x14ac:dyDescent="0.3">
      <c r="A84" s="156" t="s">
        <v>65</v>
      </c>
      <c r="B84" s="125">
        <v>9.6053424478251326E-2</v>
      </c>
      <c r="C84" s="126">
        <v>0.19398336168736027</v>
      </c>
      <c r="D84" s="126">
        <v>0.20610596884316634</v>
      </c>
      <c r="E84" s="126">
        <v>0.16662101348900557</v>
      </c>
      <c r="F84" s="126">
        <v>0.12560361556144115</v>
      </c>
      <c r="G84" s="126">
        <v>0.22753018370435582</v>
      </c>
      <c r="H84" s="126">
        <v>0.25131082684192202</v>
      </c>
      <c r="I84" s="126">
        <v>0.20519944300433776</v>
      </c>
      <c r="J84" s="126">
        <v>0.16319571378995734</v>
      </c>
      <c r="K84" s="126">
        <v>0.12035901077035703</v>
      </c>
      <c r="L84" s="126">
        <v>5.5029119581945903E-2</v>
      </c>
      <c r="M84" s="126">
        <v>0.11982430547416001</v>
      </c>
      <c r="N84" s="126">
        <v>0.13359518747369975</v>
      </c>
      <c r="O84" s="126">
        <v>0.15150727475410455</v>
      </c>
      <c r="P84" s="157">
        <v>0.11884366946809423</v>
      </c>
      <c r="Q84" s="138"/>
    </row>
    <row r="85" spans="1:17" x14ac:dyDescent="0.3">
      <c r="A85" s="158" t="s">
        <v>66</v>
      </c>
      <c r="B85" s="159">
        <v>8.3938424853553142E-2</v>
      </c>
      <c r="C85" s="160">
        <v>4.2116872686803183E-2</v>
      </c>
      <c r="D85" s="160">
        <v>1.6040805976694394E-2</v>
      </c>
      <c r="E85" s="160">
        <v>4.934925362425643E-3</v>
      </c>
      <c r="F85" s="160">
        <v>1.7011605154594576E-3</v>
      </c>
      <c r="G85" s="160">
        <v>6.4939332105911948E-2</v>
      </c>
      <c r="H85" s="160">
        <v>1.2645826112863008E-2</v>
      </c>
      <c r="I85" s="160">
        <v>4.0018170431362545E-3</v>
      </c>
      <c r="J85" s="160">
        <v>4.2052235394025563E-4</v>
      </c>
      <c r="K85" s="160">
        <v>2.2135168476140345E-3</v>
      </c>
      <c r="L85" s="160">
        <v>8.4995819020423483E-2</v>
      </c>
      <c r="M85" s="160">
        <v>7.2064497391306506E-2</v>
      </c>
      <c r="N85" s="160">
        <v>3.78580939685252E-2</v>
      </c>
      <c r="O85" s="160">
        <v>2.2133993535811209E-2</v>
      </c>
      <c r="P85" s="161">
        <v>4.3750824586615694E-3</v>
      </c>
      <c r="Q85" s="138"/>
    </row>
    <row r="86" spans="1:17" x14ac:dyDescent="0.3">
      <c r="A86" s="158" t="s">
        <v>67</v>
      </c>
      <c r="B86" s="159">
        <v>8.0616755005384483E-2</v>
      </c>
      <c r="C86" s="160">
        <v>3.7859997468725357E-2</v>
      </c>
      <c r="D86" s="160">
        <v>1.327337494717208E-2</v>
      </c>
      <c r="E86" s="160">
        <v>1.2599145166613264E-3</v>
      </c>
      <c r="F86" s="160">
        <v>2.3453172744414925E-4</v>
      </c>
      <c r="G86" s="160">
        <v>0.10285811740912622</v>
      </c>
      <c r="H86" s="160">
        <v>1.4087072330314801E-2</v>
      </c>
      <c r="I86" s="160">
        <v>4.9131846756582925E-3</v>
      </c>
      <c r="J86" s="160">
        <v>2.1970164006822885E-4</v>
      </c>
      <c r="K86" s="160">
        <v>2.2526169152861788E-4</v>
      </c>
      <c r="L86" s="160">
        <v>6.3986692164760522E-2</v>
      </c>
      <c r="M86" s="160">
        <v>4.5880836467544935E-2</v>
      </c>
      <c r="N86" s="160">
        <v>2.1164951719968586E-2</v>
      </c>
      <c r="O86" s="160">
        <v>1.2059914963074746E-2</v>
      </c>
      <c r="P86" s="161">
        <v>1.1754786828560341E-3</v>
      </c>
      <c r="Q86" s="138"/>
    </row>
    <row r="87" spans="1:17" x14ac:dyDescent="0.3">
      <c r="A87" s="158" t="s">
        <v>68</v>
      </c>
      <c r="B87" s="159">
        <v>5.6812182181717387E-2</v>
      </c>
      <c r="C87" s="160">
        <v>2.8334650332853883E-2</v>
      </c>
      <c r="D87" s="160">
        <v>1.585413307122523E-2</v>
      </c>
      <c r="E87" s="160">
        <v>4.321361164610178E-3</v>
      </c>
      <c r="F87" s="160">
        <v>1.528423898787116E-3</v>
      </c>
      <c r="G87" s="160">
        <v>2.9904952190457454E-2</v>
      </c>
      <c r="H87" s="160">
        <v>1.3086742889063016E-2</v>
      </c>
      <c r="I87" s="160">
        <v>7.0234963315089173E-3</v>
      </c>
      <c r="J87" s="160">
        <v>4.5792639866376698E-4</v>
      </c>
      <c r="K87" s="160">
        <v>1.2164185658073651E-3</v>
      </c>
      <c r="L87" s="160">
        <v>6.6731402934491812E-2</v>
      </c>
      <c r="M87" s="160">
        <v>4.7149531788896103E-2</v>
      </c>
      <c r="N87" s="160">
        <v>3.2854302967605317E-2</v>
      </c>
      <c r="O87" s="160">
        <v>1.7408801833474263E-2</v>
      </c>
      <c r="P87" s="161">
        <v>5.1051849271152375E-3</v>
      </c>
      <c r="Q87" s="138"/>
    </row>
    <row r="88" spans="1:17" x14ac:dyDescent="0.3">
      <c r="A88" s="158" t="s">
        <v>47</v>
      </c>
      <c r="B88" s="159">
        <v>0.15200461357661826</v>
      </c>
      <c r="C88" s="160">
        <v>0.11381747865559766</v>
      </c>
      <c r="D88" s="160">
        <v>5.2925009912491244E-2</v>
      </c>
      <c r="E88" s="160">
        <v>2.5284200774071904E-2</v>
      </c>
      <c r="F88" s="160">
        <v>1.2930920517770218E-2</v>
      </c>
      <c r="G88" s="160">
        <v>8.9968179042843044E-2</v>
      </c>
      <c r="H88" s="160">
        <v>2.4735537314528516E-2</v>
      </c>
      <c r="I88" s="160">
        <v>9.6285103353056616E-3</v>
      </c>
      <c r="J88" s="160">
        <v>2.4517414429198999E-3</v>
      </c>
      <c r="K88" s="160">
        <v>1.9632845618415972E-3</v>
      </c>
      <c r="L88" s="160">
        <v>0.15568295015533745</v>
      </c>
      <c r="M88" s="160">
        <v>0.17000817716930633</v>
      </c>
      <c r="N88" s="160">
        <v>0.14667046962540176</v>
      </c>
      <c r="O88" s="160">
        <v>9.5208025045907391E-2</v>
      </c>
      <c r="P88" s="161">
        <v>5.1567185163549481E-2</v>
      </c>
      <c r="Q88" s="138"/>
    </row>
    <row r="89" spans="1:17" x14ac:dyDescent="0.3">
      <c r="A89" s="158" t="s">
        <v>69</v>
      </c>
      <c r="B89" s="159">
        <v>9.5669935103331452E-2</v>
      </c>
      <c r="C89" s="160">
        <v>4.6788019915418907E-2</v>
      </c>
      <c r="D89" s="160">
        <v>1.5799867753526639E-2</v>
      </c>
      <c r="E89" s="160">
        <v>8.5165507167319181E-3</v>
      </c>
      <c r="F89" s="160">
        <v>4.1221546976349787E-3</v>
      </c>
      <c r="G89" s="160">
        <v>3.9121145137818926E-2</v>
      </c>
      <c r="H89" s="160">
        <v>7.6446589087159848E-3</v>
      </c>
      <c r="I89" s="160">
        <v>4.7949097941879593E-3</v>
      </c>
      <c r="J89" s="160">
        <v>3.4346109671964946E-3</v>
      </c>
      <c r="K89" s="160">
        <v>6.7263057095360158E-4</v>
      </c>
      <c r="L89" s="160">
        <v>0.12413855781196206</v>
      </c>
      <c r="M89" s="160">
        <v>7.3542839667172857E-2</v>
      </c>
      <c r="N89" s="160">
        <v>6.5412584101304183E-2</v>
      </c>
      <c r="O89" s="160">
        <v>2.6174437563294205E-2</v>
      </c>
      <c r="P89" s="161">
        <v>1.2633454400611793E-2</v>
      </c>
      <c r="Q89" s="138"/>
    </row>
    <row r="90" spans="1:17" x14ac:dyDescent="0.3">
      <c r="A90" s="158" t="s">
        <v>70</v>
      </c>
      <c r="B90" s="159">
        <v>4.166699430537963E-2</v>
      </c>
      <c r="C90" s="160">
        <v>4.7004888839829581E-3</v>
      </c>
      <c r="D90" s="160">
        <v>1.5539757331925763E-3</v>
      </c>
      <c r="E90" s="160">
        <v>2.9640784642179425E-4</v>
      </c>
      <c r="F90" s="160">
        <v>1.1544662323765528E-4</v>
      </c>
      <c r="G90" s="160">
        <v>4.7220414112381431E-3</v>
      </c>
      <c r="H90" s="160">
        <v>1.3301306204901943E-4</v>
      </c>
      <c r="I90" s="162">
        <v>0</v>
      </c>
      <c r="J90" s="162">
        <v>0</v>
      </c>
      <c r="K90" s="160">
        <v>2.1990740899774619E-4</v>
      </c>
      <c r="L90" s="160">
        <v>7.0898307164102337E-2</v>
      </c>
      <c r="M90" s="160">
        <v>1.5598077214745643E-2</v>
      </c>
      <c r="N90" s="160">
        <v>6.9651602562146777E-3</v>
      </c>
      <c r="O90" s="160">
        <v>3.2450918421726765E-3</v>
      </c>
      <c r="P90" s="163">
        <v>0</v>
      </c>
      <c r="Q90" s="138"/>
    </row>
    <row r="91" spans="1:17" x14ac:dyDescent="0.3">
      <c r="A91" s="158" t="s">
        <v>71</v>
      </c>
      <c r="B91" s="159">
        <v>0.12439983750177649</v>
      </c>
      <c r="C91" s="160">
        <v>5.5711706435022414E-2</v>
      </c>
      <c r="D91" s="160">
        <v>2.1572835810264392E-2</v>
      </c>
      <c r="E91" s="160">
        <v>9.8700211117932583E-3</v>
      </c>
      <c r="F91" s="160">
        <v>2.7167391893161744E-3</v>
      </c>
      <c r="G91" s="160">
        <v>3.433111652652085E-2</v>
      </c>
      <c r="H91" s="160">
        <v>3.8530276499506209E-3</v>
      </c>
      <c r="I91" s="160">
        <v>1.6379518091393227E-3</v>
      </c>
      <c r="J91" s="160">
        <v>6.1446091408403941E-4</v>
      </c>
      <c r="K91" s="162">
        <v>0</v>
      </c>
      <c r="L91" s="160">
        <v>0.15828749669326594</v>
      </c>
      <c r="M91" s="160">
        <v>0.12286564512141343</v>
      </c>
      <c r="N91" s="160">
        <v>6.9069666557174544E-2</v>
      </c>
      <c r="O91" s="160">
        <v>4.8983337380439855E-2</v>
      </c>
      <c r="P91" s="161">
        <v>1.2956055337590278E-2</v>
      </c>
      <c r="Q91" s="138"/>
    </row>
    <row r="92" spans="1:17" x14ac:dyDescent="0.3">
      <c r="A92" s="158" t="s">
        <v>72</v>
      </c>
      <c r="B92" s="159">
        <v>2.8195889363862688E-2</v>
      </c>
      <c r="C92" s="160">
        <v>7.5622208572257337E-3</v>
      </c>
      <c r="D92" s="160">
        <v>2.0454014788174298E-3</v>
      </c>
      <c r="E92" s="160">
        <v>1.1624638453155945E-3</v>
      </c>
      <c r="F92" s="160">
        <v>2.2255870302357895E-4</v>
      </c>
      <c r="G92" s="160">
        <v>6.4307283959185368E-3</v>
      </c>
      <c r="H92" s="160">
        <v>8.4652330439738386E-5</v>
      </c>
      <c r="I92" s="162">
        <v>0</v>
      </c>
      <c r="J92" s="162">
        <v>0</v>
      </c>
      <c r="K92" s="160">
        <v>9.2311826903201109E-5</v>
      </c>
      <c r="L92" s="160">
        <v>4.3710854358540122E-2</v>
      </c>
      <c r="M92" s="160">
        <v>1.5860701112011696E-2</v>
      </c>
      <c r="N92" s="160">
        <v>1.0141480521098603E-2</v>
      </c>
      <c r="O92" s="160">
        <v>4.6690008131811539E-3</v>
      </c>
      <c r="P92" s="161">
        <v>1.5503121698671202E-3</v>
      </c>
      <c r="Q92" s="138"/>
    </row>
    <row r="93" spans="1:17" x14ac:dyDescent="0.3">
      <c r="A93" s="158" t="s">
        <v>48</v>
      </c>
      <c r="B93" s="159">
        <v>1.2907773898073335E-2</v>
      </c>
      <c r="C93" s="160">
        <v>5.8031427096139857E-4</v>
      </c>
      <c r="D93" s="160">
        <v>2.0371473437080849E-4</v>
      </c>
      <c r="E93" s="160">
        <v>8.3055024644393704E-6</v>
      </c>
      <c r="F93" s="160">
        <v>1.2641264539167045E-4</v>
      </c>
      <c r="G93" s="160">
        <v>4.413063936316089E-3</v>
      </c>
      <c r="H93" s="160">
        <v>2.0362407067473867E-4</v>
      </c>
      <c r="I93" s="162">
        <v>0</v>
      </c>
      <c r="J93" s="160">
        <v>2.205780678414791E-4</v>
      </c>
      <c r="K93" s="162">
        <v>0</v>
      </c>
      <c r="L93" s="160">
        <v>2.0043028942137775E-2</v>
      </c>
      <c r="M93" s="160">
        <v>2.959281150451899E-3</v>
      </c>
      <c r="N93" s="160">
        <v>3.9324548926852193E-4</v>
      </c>
      <c r="O93" s="160">
        <v>3.2214343235229307E-4</v>
      </c>
      <c r="P93" s="161">
        <v>3.0211222826822843E-5</v>
      </c>
      <c r="Q93" s="138"/>
    </row>
    <row r="94" spans="1:17" x14ac:dyDescent="0.3">
      <c r="A94" s="158" t="s">
        <v>73</v>
      </c>
      <c r="B94" s="159">
        <v>1.1767455596616936E-2</v>
      </c>
      <c r="C94" s="160">
        <v>3.2829218715908597E-3</v>
      </c>
      <c r="D94" s="160">
        <v>3.2534459779633186E-3</v>
      </c>
      <c r="E94" s="160">
        <v>1.1687150289913459E-3</v>
      </c>
      <c r="F94" s="160">
        <v>3.6792346034608724E-4</v>
      </c>
      <c r="G94" s="160">
        <v>2.4240781438502777E-3</v>
      </c>
      <c r="H94" s="160">
        <v>1.9764687328386989E-3</v>
      </c>
      <c r="I94" s="160">
        <v>2.9204027564983724E-4</v>
      </c>
      <c r="J94" s="160">
        <v>1.4511250293717433E-4</v>
      </c>
      <c r="K94" s="162">
        <v>0</v>
      </c>
      <c r="L94" s="160">
        <v>1.9104316705857348E-2</v>
      </c>
      <c r="M94" s="160">
        <v>5.3633732794888802E-3</v>
      </c>
      <c r="N94" s="160">
        <v>4.7520701977934844E-3</v>
      </c>
      <c r="O94" s="160">
        <v>5.348237699194445E-3</v>
      </c>
      <c r="P94" s="161">
        <v>2.2422785757461E-3</v>
      </c>
      <c r="Q94" s="138"/>
    </row>
    <row r="95" spans="1:17" x14ac:dyDescent="0.3">
      <c r="A95" s="158" t="s">
        <v>74</v>
      </c>
      <c r="B95" s="159">
        <v>5.8541599251326942E-4</v>
      </c>
      <c r="C95" s="160">
        <v>8.8434761860952749E-4</v>
      </c>
      <c r="D95" s="160">
        <v>1.7038865581432645E-4</v>
      </c>
      <c r="E95" s="160">
        <v>2.2061238784571225E-4</v>
      </c>
      <c r="F95" s="160">
        <v>1.9655961197509133E-4</v>
      </c>
      <c r="G95" s="162">
        <v>0</v>
      </c>
      <c r="H95" s="162">
        <v>0</v>
      </c>
      <c r="I95" s="162">
        <v>0</v>
      </c>
      <c r="J95" s="162">
        <v>0</v>
      </c>
      <c r="K95" s="160">
        <v>3.7441471886156988E-4</v>
      </c>
      <c r="L95" s="160">
        <v>7.7145369696778076E-4</v>
      </c>
      <c r="M95" s="160">
        <v>4.7300254060113914E-4</v>
      </c>
      <c r="N95" s="160">
        <v>2.3148056457462686E-3</v>
      </c>
      <c r="O95" s="160">
        <v>4.7027996655193033E-4</v>
      </c>
      <c r="P95" s="163">
        <v>0</v>
      </c>
      <c r="Q95" s="138"/>
    </row>
    <row r="96" spans="1:17" ht="22.8" x14ac:dyDescent="0.3">
      <c r="A96" s="158" t="s">
        <v>49</v>
      </c>
      <c r="B96" s="159">
        <v>4.7135751776060881E-3</v>
      </c>
      <c r="C96" s="160">
        <v>2.5659455223861125E-4</v>
      </c>
      <c r="D96" s="160">
        <v>1.0826490288080078E-4</v>
      </c>
      <c r="E96" s="162">
        <v>0</v>
      </c>
      <c r="F96" s="162">
        <v>0</v>
      </c>
      <c r="G96" s="162">
        <v>0</v>
      </c>
      <c r="H96" s="162">
        <v>0</v>
      </c>
      <c r="I96" s="162">
        <v>0</v>
      </c>
      <c r="J96" s="162">
        <v>0</v>
      </c>
      <c r="K96" s="162">
        <v>0</v>
      </c>
      <c r="L96" s="160">
        <v>8.8056933725567665E-3</v>
      </c>
      <c r="M96" s="160">
        <v>1.1412710629060373E-3</v>
      </c>
      <c r="N96" s="160">
        <v>5.6032418054310332E-4</v>
      </c>
      <c r="O96" s="160">
        <v>2.3500347204517239E-4</v>
      </c>
      <c r="P96" s="163">
        <v>0</v>
      </c>
      <c r="Q96" s="138"/>
    </row>
    <row r="97" spans="1:17" x14ac:dyDescent="0.3">
      <c r="A97" s="158" t="s">
        <v>50</v>
      </c>
      <c r="B97" s="159">
        <v>3.1957301058439412E-3</v>
      </c>
      <c r="C97" s="160">
        <v>3.523593391694591E-3</v>
      </c>
      <c r="D97" s="160">
        <v>4.9682132358280125E-3</v>
      </c>
      <c r="E97" s="160">
        <v>8.5280907832410591E-3</v>
      </c>
      <c r="F97" s="160">
        <v>1.1325606827683111E-2</v>
      </c>
      <c r="G97" s="160">
        <v>3.0964505383900632E-3</v>
      </c>
      <c r="H97" s="160">
        <v>3.3423142973677627E-3</v>
      </c>
      <c r="I97" s="160">
        <v>7.8581371287472414E-3</v>
      </c>
      <c r="J97" s="160">
        <v>1.1118570550557197E-2</v>
      </c>
      <c r="K97" s="160">
        <v>1.2824936647038617E-2</v>
      </c>
      <c r="L97" s="160">
        <v>1.9793221458278055E-3</v>
      </c>
      <c r="M97" s="160">
        <v>4.3987953974548447E-3</v>
      </c>
      <c r="N97" s="160">
        <v>4.6705438265912842E-3</v>
      </c>
      <c r="O97" s="160">
        <v>4.9551682051149184E-3</v>
      </c>
      <c r="P97" s="161">
        <v>8.1600145232678493E-3</v>
      </c>
      <c r="Q97" s="138"/>
    </row>
    <row r="98" spans="1:17" x14ac:dyDescent="0.3">
      <c r="A98" s="158" t="s">
        <v>78</v>
      </c>
      <c r="B98" s="159">
        <v>0.20747199285947068</v>
      </c>
      <c r="C98" s="160">
        <v>0.46059743137191589</v>
      </c>
      <c r="D98" s="160">
        <v>0.64431626680655429</v>
      </c>
      <c r="E98" s="160">
        <v>0.76566249169456035</v>
      </c>
      <c r="F98" s="160">
        <v>0.83483968920658003</v>
      </c>
      <c r="G98" s="160">
        <v>0.39026061145725344</v>
      </c>
      <c r="H98" s="160">
        <v>0.66572830938194794</v>
      </c>
      <c r="I98" s="160">
        <v>0.75197457172245086</v>
      </c>
      <c r="J98" s="160">
        <v>0.81214499655593408</v>
      </c>
      <c r="K98" s="160">
        <v>0.85437274815356601</v>
      </c>
      <c r="L98" s="160">
        <v>0.12583498525182346</v>
      </c>
      <c r="M98" s="160">
        <v>0.30286966516253988</v>
      </c>
      <c r="N98" s="160">
        <v>0.46357711346906544</v>
      </c>
      <c r="O98" s="160">
        <v>0.60727928949328136</v>
      </c>
      <c r="P98" s="161">
        <v>0.78136107306981295</v>
      </c>
      <c r="Q98" s="138"/>
    </row>
    <row r="99" spans="1:17" x14ac:dyDescent="0.3">
      <c r="A99" s="158" t="s">
        <v>79</v>
      </c>
      <c r="B99" s="164">
        <v>0</v>
      </c>
      <c r="C99" s="162">
        <v>0</v>
      </c>
      <c r="D99" s="160">
        <v>1.8083321600383838E-3</v>
      </c>
      <c r="E99" s="160">
        <v>2.1449257758591545E-3</v>
      </c>
      <c r="F99" s="160">
        <v>3.968256813909137E-3</v>
      </c>
      <c r="G99" s="162">
        <v>0</v>
      </c>
      <c r="H99" s="160">
        <v>1.1679260773219083E-3</v>
      </c>
      <c r="I99" s="160">
        <v>2.6759378798777117E-3</v>
      </c>
      <c r="J99" s="160">
        <v>5.5760648158999296E-3</v>
      </c>
      <c r="K99" s="160">
        <v>5.4655582365316178E-3</v>
      </c>
      <c r="L99" s="162">
        <v>0</v>
      </c>
      <c r="M99" s="162">
        <v>0</v>
      </c>
      <c r="N99" s="162">
        <v>0</v>
      </c>
      <c r="O99" s="162">
        <v>0</v>
      </c>
      <c r="P99" s="163">
        <v>0</v>
      </c>
      <c r="Q99" s="138"/>
    </row>
    <row r="100" spans="1:17" x14ac:dyDescent="0.3">
      <c r="A100" s="158" t="s">
        <v>80</v>
      </c>
      <c r="B100" s="159">
        <v>4.3895800076012518E-3</v>
      </c>
      <c r="C100" s="160">
        <v>9.7740387095492098E-3</v>
      </c>
      <c r="D100" s="160">
        <v>2.0861680034130459E-2</v>
      </c>
      <c r="E100" s="160">
        <v>2.269779554406048E-2</v>
      </c>
      <c r="F100" s="160">
        <v>6.3917010684119646E-2</v>
      </c>
      <c r="G100" s="160">
        <v>9.3760274802922438E-3</v>
      </c>
      <c r="H100" s="160">
        <v>2.704329615224231E-2</v>
      </c>
      <c r="I100" s="160">
        <v>2.2253851779378588E-2</v>
      </c>
      <c r="J100" s="160">
        <v>5.197065253335429E-2</v>
      </c>
      <c r="K100" s="160">
        <v>7.2675351196972285E-2</v>
      </c>
      <c r="L100" s="160">
        <v>2.5530421494935297E-3</v>
      </c>
      <c r="M100" s="160">
        <v>5.6882803855719793E-3</v>
      </c>
      <c r="N100" s="160">
        <v>3.5960103853365471E-3</v>
      </c>
      <c r="O100" s="160">
        <v>1.1734922798277552E-2</v>
      </c>
      <c r="P100" s="161">
        <v>2.7656625717389579E-2</v>
      </c>
      <c r="Q100" s="138"/>
    </row>
    <row r="101" spans="1:17" x14ac:dyDescent="0.3">
      <c r="A101" s="158" t="s">
        <v>81</v>
      </c>
      <c r="B101" s="159">
        <v>0.42947026749387823</v>
      </c>
      <c r="C101" s="160">
        <v>0.69610886644276559</v>
      </c>
      <c r="D101" s="160">
        <v>0.81708537495612488</v>
      </c>
      <c r="E101" s="160">
        <v>0.90809539147152174</v>
      </c>
      <c r="F101" s="160">
        <v>0.90712422186045039</v>
      </c>
      <c r="G101" s="160">
        <v>0.48810553907669352</v>
      </c>
      <c r="H101" s="160">
        <v>0.72928998623949426</v>
      </c>
      <c r="I101" s="160">
        <v>0.87041800135892389</v>
      </c>
      <c r="J101" s="160">
        <v>0.88496255276940683</v>
      </c>
      <c r="K101" s="160">
        <v>0.90909051080642433</v>
      </c>
      <c r="L101" s="160">
        <v>0.35690043578895653</v>
      </c>
      <c r="M101" s="160">
        <v>0.65363955480169289</v>
      </c>
      <c r="N101" s="160">
        <v>0.78501348503758528</v>
      </c>
      <c r="O101" s="160">
        <v>0.89466409662361723</v>
      </c>
      <c r="P101" s="161">
        <v>0.94305360919215286</v>
      </c>
      <c r="Q101" s="138"/>
    </row>
    <row r="102" spans="1:17" x14ac:dyDescent="0.3">
      <c r="A102" s="158" t="s">
        <v>82</v>
      </c>
      <c r="B102" s="159">
        <v>0.10327183932846616</v>
      </c>
      <c r="C102" s="160">
        <v>4.7067677913159724E-2</v>
      </c>
      <c r="D102" s="160">
        <v>1.5732251873154187E-2</v>
      </c>
      <c r="E102" s="160">
        <v>7.0528640769658884E-3</v>
      </c>
      <c r="F102" s="160">
        <v>3.0783025638823438E-3</v>
      </c>
      <c r="G102" s="160">
        <v>5.4099126860648675E-2</v>
      </c>
      <c r="H102" s="160">
        <v>1.4833794330889633E-2</v>
      </c>
      <c r="I102" s="160">
        <v>2.8300112898482768E-3</v>
      </c>
      <c r="J102" s="160">
        <v>5.5079944582438808E-3</v>
      </c>
      <c r="K102" s="160">
        <v>1.2075557587897475E-3</v>
      </c>
      <c r="L102" s="160">
        <v>0.12493388741200739</v>
      </c>
      <c r="M102" s="160">
        <v>8.2782929208711858E-2</v>
      </c>
      <c r="N102" s="160">
        <v>4.9560312514284673E-2</v>
      </c>
      <c r="O102" s="160">
        <v>2.0694519487847313E-2</v>
      </c>
      <c r="P102" s="161">
        <v>8.4361281157422693E-3</v>
      </c>
      <c r="Q102" s="138"/>
    </row>
    <row r="103" spans="1:17" x14ac:dyDescent="0.3">
      <c r="A103" s="158" t="s">
        <v>83</v>
      </c>
      <c r="B103" s="159">
        <v>5.9438820221643556E-3</v>
      </c>
      <c r="C103" s="160">
        <v>4.6572586446916786E-3</v>
      </c>
      <c r="D103" s="160">
        <v>5.9620214424038216E-3</v>
      </c>
      <c r="E103" s="160">
        <v>4.6519516818192648E-3</v>
      </c>
      <c r="F103" s="160">
        <v>1.7557855935752253E-4</v>
      </c>
      <c r="G103" s="160">
        <v>9.8472162120962301E-3</v>
      </c>
      <c r="H103" s="160">
        <v>6.5681043019577981E-3</v>
      </c>
      <c r="I103" s="160">
        <v>5.8735275105649062E-3</v>
      </c>
      <c r="J103" s="160">
        <v>5.4516355754548277E-3</v>
      </c>
      <c r="K103" s="160">
        <v>2.2997550345423096E-4</v>
      </c>
      <c r="L103" s="160">
        <v>4.4962847197146738E-3</v>
      </c>
      <c r="M103" s="160">
        <v>4.1365241594325574E-3</v>
      </c>
      <c r="N103" s="160">
        <v>1.9810794335453942E-3</v>
      </c>
      <c r="O103" s="160">
        <v>2.6601371980448404E-3</v>
      </c>
      <c r="P103" s="161">
        <v>3.6092228132856365E-4</v>
      </c>
      <c r="Q103" s="138"/>
    </row>
    <row r="104" spans="1:17" x14ac:dyDescent="0.3">
      <c r="A104" s="158" t="s">
        <v>84</v>
      </c>
      <c r="B104" s="159">
        <v>4.8426906514627613E-4</v>
      </c>
      <c r="C104" s="160">
        <v>1.4178083031643026E-4</v>
      </c>
      <c r="D104" s="160">
        <v>1.9994793568836781E-4</v>
      </c>
      <c r="E104" s="160">
        <v>3.8305575606191244E-4</v>
      </c>
      <c r="F104" s="162">
        <v>0</v>
      </c>
      <c r="G104" s="160">
        <v>9.8742215775670522E-5</v>
      </c>
      <c r="H104" s="160">
        <v>6.2121582763754806E-4</v>
      </c>
      <c r="I104" s="160">
        <v>7.0926305240808548E-4</v>
      </c>
      <c r="J104" s="162">
        <v>0</v>
      </c>
      <c r="K104" s="162">
        <v>0</v>
      </c>
      <c r="L104" s="160">
        <v>2.7603041803047479E-4</v>
      </c>
      <c r="M104" s="160">
        <v>6.4998157587510292E-4</v>
      </c>
      <c r="N104" s="162">
        <v>0</v>
      </c>
      <c r="O104" s="162">
        <v>0</v>
      </c>
      <c r="P104" s="163">
        <v>0</v>
      </c>
      <c r="Q104" s="138"/>
    </row>
    <row r="105" spans="1:17" x14ac:dyDescent="0.3">
      <c r="A105" s="158" t="s">
        <v>85</v>
      </c>
      <c r="B105" s="159">
        <v>1.5268720500321261E-3</v>
      </c>
      <c r="C105" s="160">
        <v>5.959603085966043E-4</v>
      </c>
      <c r="D105" s="160">
        <v>3.0595717212997443E-4</v>
      </c>
      <c r="E105" s="160">
        <v>9.6342254271190522E-5</v>
      </c>
      <c r="F105" s="162">
        <v>0</v>
      </c>
      <c r="G105" s="160">
        <v>2.4417950961115787E-4</v>
      </c>
      <c r="H105" s="160">
        <v>3.1015133367532586E-4</v>
      </c>
      <c r="I105" s="162">
        <v>0</v>
      </c>
      <c r="J105" s="160">
        <v>1.8168217852440615E-4</v>
      </c>
      <c r="K105" s="162">
        <v>0</v>
      </c>
      <c r="L105" s="160">
        <v>2.2731127803489373E-3</v>
      </c>
      <c r="M105" s="160">
        <v>1.6151828525644248E-3</v>
      </c>
      <c r="N105" s="160">
        <v>4.1844085060417543E-4</v>
      </c>
      <c r="O105" s="160">
        <v>2.241189299658104E-4</v>
      </c>
      <c r="P105" s="163">
        <v>0</v>
      </c>
      <c r="Q105" s="138"/>
    </row>
    <row r="106" spans="1:17" x14ac:dyDescent="0.3">
      <c r="A106" s="158" t="s">
        <v>86</v>
      </c>
      <c r="B106" s="159">
        <v>2.1936905195380364E-2</v>
      </c>
      <c r="C106" s="160">
        <v>2.3495420749433072E-3</v>
      </c>
      <c r="D106" s="160">
        <v>5.5470132822945468E-4</v>
      </c>
      <c r="E106" s="162">
        <v>0</v>
      </c>
      <c r="F106" s="162">
        <v>0</v>
      </c>
      <c r="G106" s="160">
        <v>1.4886628496750928E-2</v>
      </c>
      <c r="H106" s="160">
        <v>4.2207217198083258E-4</v>
      </c>
      <c r="I106" s="162">
        <v>0</v>
      </c>
      <c r="J106" s="162">
        <v>0</v>
      </c>
      <c r="K106" s="162">
        <v>0</v>
      </c>
      <c r="L106" s="160">
        <v>2.5118671943477968E-2</v>
      </c>
      <c r="M106" s="160">
        <v>8.4158809382675753E-3</v>
      </c>
      <c r="N106" s="160">
        <v>1.5466624341911918E-3</v>
      </c>
      <c r="O106" s="160">
        <v>2.594304176321262E-4</v>
      </c>
      <c r="P106" s="163">
        <v>0</v>
      </c>
      <c r="Q106" s="138"/>
    </row>
    <row r="107" spans="1:17" x14ac:dyDescent="0.3">
      <c r="A107" s="158" t="s">
        <v>87</v>
      </c>
      <c r="B107" s="159">
        <v>6.2435400503868359E-3</v>
      </c>
      <c r="C107" s="160">
        <v>8.771768155577868E-4</v>
      </c>
      <c r="D107" s="160">
        <v>1.1426659255115183E-5</v>
      </c>
      <c r="E107" s="162">
        <v>0</v>
      </c>
      <c r="F107" s="162">
        <v>0</v>
      </c>
      <c r="G107" s="160">
        <v>3.6083433415957573E-3</v>
      </c>
      <c r="H107" s="162">
        <v>0</v>
      </c>
      <c r="I107" s="162">
        <v>0</v>
      </c>
      <c r="J107" s="162">
        <v>0</v>
      </c>
      <c r="K107" s="162">
        <v>0</v>
      </c>
      <c r="L107" s="160">
        <v>7.7253884404087101E-3</v>
      </c>
      <c r="M107" s="160">
        <v>2.9870248496441805E-3</v>
      </c>
      <c r="N107" s="160">
        <v>3.1378938847700276E-4</v>
      </c>
      <c r="O107" s="162">
        <v>0</v>
      </c>
      <c r="P107" s="163">
        <v>0</v>
      </c>
      <c r="Q107" s="138"/>
    </row>
    <row r="108" spans="1:17" x14ac:dyDescent="0.3">
      <c r="A108" s="158" t="s">
        <v>88</v>
      </c>
      <c r="B108" s="159">
        <v>3.6438260688472623E-3</v>
      </c>
      <c r="C108" s="160">
        <v>1.8884664632171807E-4</v>
      </c>
      <c r="D108" s="162">
        <v>0</v>
      </c>
      <c r="E108" s="162">
        <v>0</v>
      </c>
      <c r="F108" s="162">
        <v>0</v>
      </c>
      <c r="G108" s="160">
        <v>1.5164058001643417E-3</v>
      </c>
      <c r="H108" s="162">
        <v>0</v>
      </c>
      <c r="I108" s="162">
        <v>0</v>
      </c>
      <c r="J108" s="162">
        <v>0</v>
      </c>
      <c r="K108" s="162">
        <v>0</v>
      </c>
      <c r="L108" s="160">
        <v>5.6119329375169053E-3</v>
      </c>
      <c r="M108" s="160">
        <v>7.6617769843692249E-4</v>
      </c>
      <c r="N108" s="162">
        <v>0</v>
      </c>
      <c r="O108" s="162">
        <v>0</v>
      </c>
      <c r="P108" s="163">
        <v>0</v>
      </c>
      <c r="Q108" s="138"/>
    </row>
    <row r="109" spans="1:17" x14ac:dyDescent="0.3">
      <c r="A109" s="158" t="s">
        <v>89</v>
      </c>
      <c r="B109" s="159">
        <v>1.8536789657536412E-3</v>
      </c>
      <c r="C109" s="160">
        <v>2.8169194776008025E-4</v>
      </c>
      <c r="D109" s="160">
        <v>5.3400962295261147E-6</v>
      </c>
      <c r="E109" s="162">
        <v>0</v>
      </c>
      <c r="F109" s="162">
        <v>0</v>
      </c>
      <c r="G109" s="160">
        <v>2.3627814003229211E-3</v>
      </c>
      <c r="H109" s="162">
        <v>0</v>
      </c>
      <c r="I109" s="160">
        <v>1.0068260229446257E-5</v>
      </c>
      <c r="J109" s="162">
        <v>0</v>
      </c>
      <c r="K109" s="162">
        <v>0</v>
      </c>
      <c r="L109" s="160">
        <v>1.6868871329377853E-3</v>
      </c>
      <c r="M109" s="160">
        <v>9.4107629029567446E-5</v>
      </c>
      <c r="N109" s="160">
        <v>6.0273190569799338E-5</v>
      </c>
      <c r="O109" s="162">
        <v>0</v>
      </c>
      <c r="P109" s="163">
        <v>0</v>
      </c>
      <c r="Q109" s="138"/>
    </row>
    <row r="110" spans="1:17" x14ac:dyDescent="0.3">
      <c r="A110" s="158" t="s">
        <v>90</v>
      </c>
      <c r="B110" s="159">
        <v>2.4445463895901246E-2</v>
      </c>
      <c r="C110" s="160">
        <v>7.5703725994319285E-4</v>
      </c>
      <c r="D110" s="160">
        <v>5.5304895512749314E-5</v>
      </c>
      <c r="E110" s="162">
        <v>0</v>
      </c>
      <c r="F110" s="162">
        <v>0</v>
      </c>
      <c r="G110" s="160">
        <v>1.3473094080625607E-2</v>
      </c>
      <c r="H110" s="160">
        <v>1.0181203533736934E-4</v>
      </c>
      <c r="I110" s="162">
        <v>0</v>
      </c>
      <c r="J110" s="162">
        <v>0</v>
      </c>
      <c r="K110" s="162">
        <v>0</v>
      </c>
      <c r="L110" s="160">
        <v>3.5135732595598039E-2</v>
      </c>
      <c r="M110" s="160">
        <v>2.4536128002360675E-3</v>
      </c>
      <c r="N110" s="160">
        <v>4.0612910586537942E-4</v>
      </c>
      <c r="O110" s="162">
        <v>0</v>
      </c>
      <c r="P110" s="163">
        <v>0</v>
      </c>
      <c r="Q110" s="138"/>
    </row>
    <row r="111" spans="1:17" x14ac:dyDescent="0.3">
      <c r="A111" s="158" t="s">
        <v>91</v>
      </c>
      <c r="B111" s="159">
        <v>0.13521470336667735</v>
      </c>
      <c r="C111" s="160">
        <v>1.0355113386873905E-2</v>
      </c>
      <c r="D111" s="160">
        <v>1.5473184089317648E-3</v>
      </c>
      <c r="E111" s="160">
        <v>3.2781939252708541E-4</v>
      </c>
      <c r="F111" s="162">
        <v>0</v>
      </c>
      <c r="G111" s="160">
        <v>5.6556651175760794E-2</v>
      </c>
      <c r="H111" s="160">
        <v>2.5770655197904667E-3</v>
      </c>
      <c r="I111" s="160">
        <v>5.0137190992027565E-4</v>
      </c>
      <c r="J111" s="162">
        <v>0</v>
      </c>
      <c r="K111" s="162">
        <v>0</v>
      </c>
      <c r="L111" s="160">
        <v>0.20385306817807883</v>
      </c>
      <c r="M111" s="160">
        <v>3.016195078331825E-2</v>
      </c>
      <c r="N111" s="160">
        <v>9.3409567427572351E-3</v>
      </c>
      <c r="O111" s="160">
        <v>9.2708534823589489E-4</v>
      </c>
      <c r="P111" s="163">
        <v>0</v>
      </c>
      <c r="Q111" s="138"/>
    </row>
    <row r="112" spans="1:17" x14ac:dyDescent="0.3">
      <c r="A112" s="158" t="s">
        <v>92</v>
      </c>
      <c r="B112" s="159">
        <v>1.641824102645631E-3</v>
      </c>
      <c r="C112" s="160">
        <v>8.5778039196300572E-4</v>
      </c>
      <c r="D112" s="162">
        <v>0</v>
      </c>
      <c r="E112" s="160">
        <v>8.9649606064496544E-5</v>
      </c>
      <c r="F112" s="162">
        <v>0</v>
      </c>
      <c r="G112" s="160">
        <v>2.6966683356526677E-3</v>
      </c>
      <c r="H112" s="162">
        <v>0</v>
      </c>
      <c r="I112" s="162">
        <v>0</v>
      </c>
      <c r="J112" s="160">
        <v>1.690611856330931E-4</v>
      </c>
      <c r="K112" s="162">
        <v>0</v>
      </c>
      <c r="L112" s="160">
        <v>1.3193320777944682E-3</v>
      </c>
      <c r="M112" s="160">
        <v>2.7271564762998716E-4</v>
      </c>
      <c r="N112" s="160">
        <v>6.5499562656010004E-4</v>
      </c>
      <c r="O112" s="162">
        <v>0</v>
      </c>
      <c r="P112" s="163">
        <v>0</v>
      </c>
      <c r="Q112" s="138"/>
    </row>
    <row r="113" spans="1:17" x14ac:dyDescent="0.3">
      <c r="A113" s="158" t="s">
        <v>93</v>
      </c>
      <c r="B113" s="159">
        <v>1.0793333641053858E-3</v>
      </c>
      <c r="C113" s="160">
        <v>6.2442122773566488E-3</v>
      </c>
      <c r="D113" s="160">
        <v>9.8679805395323825E-3</v>
      </c>
      <c r="E113" s="160">
        <v>1.1146422819965585E-2</v>
      </c>
      <c r="F113" s="160">
        <v>5.7063741258492002E-3</v>
      </c>
      <c r="G113" s="160">
        <v>5.3788398163694779E-3</v>
      </c>
      <c r="H113" s="160">
        <v>1.9205093810161524E-2</v>
      </c>
      <c r="I113" s="160">
        <v>1.3940810442855125E-2</v>
      </c>
      <c r="J113" s="160">
        <v>1.5430749513018937E-2</v>
      </c>
      <c r="K113" s="160">
        <v>7.0230569822025907E-3</v>
      </c>
      <c r="L113" s="160">
        <v>4.6041376894207138E-4</v>
      </c>
      <c r="M113" s="160">
        <v>1.3168355935561399E-3</v>
      </c>
      <c r="N113" s="160">
        <v>4.7511744948832839E-4</v>
      </c>
      <c r="O113" s="162">
        <v>0</v>
      </c>
      <c r="P113" s="161">
        <v>2.9098870453625225E-4</v>
      </c>
      <c r="Q113" s="138"/>
    </row>
    <row r="114" spans="1:17" x14ac:dyDescent="0.3">
      <c r="A114" s="158" t="s">
        <v>94</v>
      </c>
      <c r="B114" s="159">
        <v>0.20882472265084853</v>
      </c>
      <c r="C114" s="160">
        <v>0.19838739421892077</v>
      </c>
      <c r="D114" s="160">
        <v>0.12067153453613712</v>
      </c>
      <c r="E114" s="160">
        <v>4.4749375078134979E-2</v>
      </c>
      <c r="F114" s="160">
        <v>1.9998512206342849E-2</v>
      </c>
      <c r="G114" s="160">
        <v>0.2974429417676363</v>
      </c>
      <c r="H114" s="160">
        <v>0.18748813882984092</v>
      </c>
      <c r="I114" s="160">
        <v>8.1782270344790908E-2</v>
      </c>
      <c r="J114" s="160">
        <v>3.613569694350019E-2</v>
      </c>
      <c r="K114" s="160">
        <v>9.7735497521550894E-3</v>
      </c>
      <c r="L114" s="160">
        <v>0.17270207388061842</v>
      </c>
      <c r="M114" s="160">
        <v>0.17509312333879673</v>
      </c>
      <c r="N114" s="160">
        <v>0.12871340643972723</v>
      </c>
      <c r="O114" s="160">
        <v>6.4359703377798394E-2</v>
      </c>
      <c r="P114" s="161">
        <v>2.0201725988849825E-2</v>
      </c>
      <c r="Q114" s="138"/>
    </row>
    <row r="115" spans="1:17" x14ac:dyDescent="0.3">
      <c r="A115" s="158" t="s">
        <v>95</v>
      </c>
      <c r="B115" s="159">
        <v>3.461167907671954E-2</v>
      </c>
      <c r="C115" s="160">
        <v>1.3383121438439078E-2</v>
      </c>
      <c r="D115" s="160">
        <v>3.0660278940981421E-3</v>
      </c>
      <c r="E115" s="160">
        <v>2.1103054123404106E-4</v>
      </c>
      <c r="F115" s="162">
        <v>0</v>
      </c>
      <c r="G115" s="160">
        <v>2.2865134348936965E-2</v>
      </c>
      <c r="H115" s="160">
        <v>2.2347647179237033E-3</v>
      </c>
      <c r="I115" s="160">
        <v>8.826485867182715E-4</v>
      </c>
      <c r="J115" s="160">
        <v>1.8997484286442347E-4</v>
      </c>
      <c r="K115" s="162">
        <v>0</v>
      </c>
      <c r="L115" s="160">
        <v>4.0290800524431701E-2</v>
      </c>
      <c r="M115" s="160">
        <v>2.1902487053229606E-2</v>
      </c>
      <c r="N115" s="160">
        <v>1.3511825629544396E-2</v>
      </c>
      <c r="O115" s="160">
        <v>3.6943368438608157E-3</v>
      </c>
      <c r="P115" s="163">
        <v>0</v>
      </c>
      <c r="Q115" s="138"/>
    </row>
    <row r="116" spans="1:17" x14ac:dyDescent="0.3">
      <c r="A116" s="158" t="s">
        <v>96</v>
      </c>
      <c r="B116" s="159">
        <v>3.4429766151709319E-3</v>
      </c>
      <c r="C116" s="160">
        <v>4.3095159635486505E-3</v>
      </c>
      <c r="D116" s="160">
        <v>3.7966921410858708E-3</v>
      </c>
      <c r="E116" s="160">
        <v>4.3107519126172548E-4</v>
      </c>
      <c r="F116" s="162">
        <v>0</v>
      </c>
      <c r="G116" s="160">
        <v>9.6816250447457914E-3</v>
      </c>
      <c r="H116" s="160">
        <v>8.792165476804472E-3</v>
      </c>
      <c r="I116" s="160">
        <v>7.9817546436314639E-4</v>
      </c>
      <c r="J116" s="162">
        <v>0</v>
      </c>
      <c r="K116" s="162">
        <v>0</v>
      </c>
      <c r="L116" s="160">
        <v>9.6725005511838198E-4</v>
      </c>
      <c r="M116" s="160">
        <v>1.0012379179791303E-3</v>
      </c>
      <c r="N116" s="160">
        <v>1.1610199033095714E-3</v>
      </c>
      <c r="O116" s="160">
        <v>1.7057506523920698E-4</v>
      </c>
      <c r="P116" s="163">
        <v>0</v>
      </c>
      <c r="Q116" s="138"/>
    </row>
    <row r="117" spans="1:17" x14ac:dyDescent="0.3">
      <c r="A117" s="158" t="s">
        <v>97</v>
      </c>
      <c r="B117" s="159">
        <v>5.0193676429597116E-4</v>
      </c>
      <c r="C117" s="160">
        <v>6.0197414481428808E-4</v>
      </c>
      <c r="D117" s="160">
        <v>1.8536598463854504E-4</v>
      </c>
      <c r="E117" s="162">
        <v>0</v>
      </c>
      <c r="F117" s="162">
        <v>0</v>
      </c>
      <c r="G117" s="160">
        <v>3.8900107976940244E-4</v>
      </c>
      <c r="H117" s="162">
        <v>0</v>
      </c>
      <c r="I117" s="162">
        <v>0</v>
      </c>
      <c r="J117" s="162">
        <v>0</v>
      </c>
      <c r="K117" s="162">
        <v>0</v>
      </c>
      <c r="L117" s="160">
        <v>1.6527366848843533E-4</v>
      </c>
      <c r="M117" s="160">
        <v>7.3317048092022693E-4</v>
      </c>
      <c r="N117" s="160">
        <v>1.1783450459162852E-3</v>
      </c>
      <c r="O117" s="160">
        <v>2.7007829363403032E-4</v>
      </c>
      <c r="P117" s="163">
        <v>0</v>
      </c>
      <c r="Q117" s="138"/>
    </row>
    <row r="118" spans="1:17" x14ac:dyDescent="0.3">
      <c r="A118" s="158" t="s">
        <v>98</v>
      </c>
      <c r="B118" s="159">
        <v>5.7217160700430581E-3</v>
      </c>
      <c r="C118" s="160">
        <v>1.0586488984853841E-3</v>
      </c>
      <c r="D118" s="160">
        <v>6.6020841074007419E-5</v>
      </c>
      <c r="E118" s="160">
        <v>6.7226586112867072E-5</v>
      </c>
      <c r="F118" s="162">
        <v>0</v>
      </c>
      <c r="G118" s="160">
        <v>1.9233157301947103E-3</v>
      </c>
      <c r="H118" s="162">
        <v>0</v>
      </c>
      <c r="I118" s="162">
        <v>0</v>
      </c>
      <c r="J118" s="162">
        <v>0</v>
      </c>
      <c r="K118" s="162">
        <v>0</v>
      </c>
      <c r="L118" s="160">
        <v>5.9188666725746722E-3</v>
      </c>
      <c r="M118" s="160">
        <v>5.3834330154572058E-3</v>
      </c>
      <c r="N118" s="160">
        <v>9.6404105330776175E-4</v>
      </c>
      <c r="O118" s="160">
        <v>2.8661415596181711E-4</v>
      </c>
      <c r="P118" s="163">
        <v>0</v>
      </c>
      <c r="Q118" s="138"/>
    </row>
    <row r="119" spans="1:17" x14ac:dyDescent="0.3">
      <c r="A119" s="158" t="s">
        <v>99</v>
      </c>
      <c r="B119" s="159">
        <v>1.1401597993707883E-3</v>
      </c>
      <c r="C119" s="160">
        <v>5.7578820076443239E-5</v>
      </c>
      <c r="D119" s="162">
        <v>0</v>
      </c>
      <c r="E119" s="162">
        <v>0</v>
      </c>
      <c r="F119" s="162">
        <v>0</v>
      </c>
      <c r="G119" s="160">
        <v>8.4073630464319492E-4</v>
      </c>
      <c r="H119" s="162">
        <v>0</v>
      </c>
      <c r="I119" s="162">
        <v>0</v>
      </c>
      <c r="J119" s="162">
        <v>0</v>
      </c>
      <c r="K119" s="162">
        <v>0</v>
      </c>
      <c r="L119" s="160">
        <v>1.0677120826721167E-3</v>
      </c>
      <c r="M119" s="160">
        <v>4.3051993528716198E-4</v>
      </c>
      <c r="N119" s="160">
        <v>9.5120022737625107E-5</v>
      </c>
      <c r="O119" s="162">
        <v>0</v>
      </c>
      <c r="P119" s="163">
        <v>0</v>
      </c>
      <c r="Q119" s="138"/>
    </row>
    <row r="120" spans="1:17" x14ac:dyDescent="0.3">
      <c r="A120" s="158" t="s">
        <v>100</v>
      </c>
      <c r="B120" s="159">
        <v>1.6596389242440896E-3</v>
      </c>
      <c r="C120" s="160">
        <v>1.2253130680222768E-3</v>
      </c>
      <c r="D120" s="162">
        <v>0</v>
      </c>
      <c r="E120" s="162">
        <v>0</v>
      </c>
      <c r="F120" s="162">
        <v>0</v>
      </c>
      <c r="G120" s="160">
        <v>2.8374386579137012E-3</v>
      </c>
      <c r="H120" s="162">
        <v>0</v>
      </c>
      <c r="I120" s="162">
        <v>0</v>
      </c>
      <c r="J120" s="162">
        <v>0</v>
      </c>
      <c r="K120" s="162">
        <v>0</v>
      </c>
      <c r="L120" s="160">
        <v>2.5432022652371769E-3</v>
      </c>
      <c r="M120" s="162">
        <v>0</v>
      </c>
      <c r="N120" s="160">
        <v>3.1375602626334322E-4</v>
      </c>
      <c r="O120" s="162">
        <v>0</v>
      </c>
      <c r="P120" s="163">
        <v>0</v>
      </c>
      <c r="Q120" s="138"/>
    </row>
    <row r="121" spans="1:17" x14ac:dyDescent="0.3">
      <c r="A121" s="158" t="s">
        <v>101</v>
      </c>
      <c r="B121" s="159">
        <v>2.9511851223217251E-3</v>
      </c>
      <c r="C121" s="160">
        <v>7.1946979789335634E-4</v>
      </c>
      <c r="D121" s="160">
        <v>2.5053261645984066E-5</v>
      </c>
      <c r="E121" s="162">
        <v>0</v>
      </c>
      <c r="F121" s="162">
        <v>0</v>
      </c>
      <c r="G121" s="160">
        <v>1.7695632638008523E-3</v>
      </c>
      <c r="H121" s="160">
        <v>5.1233925226249844E-4</v>
      </c>
      <c r="I121" s="162">
        <v>0</v>
      </c>
      <c r="J121" s="162">
        <v>0</v>
      </c>
      <c r="K121" s="162">
        <v>0</v>
      </c>
      <c r="L121" s="160">
        <v>4.0006005075521878E-3</v>
      </c>
      <c r="M121" s="160">
        <v>4.7526933436451075E-4</v>
      </c>
      <c r="N121" s="160">
        <v>6.9523371992882583E-4</v>
      </c>
      <c r="O121" s="160">
        <v>5.4381459884046805E-5</v>
      </c>
      <c r="P121" s="163">
        <v>0</v>
      </c>
      <c r="Q121" s="138"/>
    </row>
    <row r="122" spans="1:17" x14ac:dyDescent="0.3">
      <c r="A122" s="158" t="s">
        <v>102</v>
      </c>
      <c r="B122" s="159">
        <v>2.6389158553318998E-3</v>
      </c>
      <c r="C122" s="160">
        <v>1.6905631927776211E-2</v>
      </c>
      <c r="D122" s="160">
        <v>3.1817777089258203E-2</v>
      </c>
      <c r="E122" s="160">
        <v>2.4555604891549222E-2</v>
      </c>
      <c r="F122" s="160">
        <v>3.1106320890512174E-2</v>
      </c>
      <c r="G122" s="160">
        <v>1.385475047835716E-2</v>
      </c>
      <c r="H122" s="160">
        <v>4.51506888759498E-2</v>
      </c>
      <c r="I122" s="160">
        <v>2.7522517276248472E-2</v>
      </c>
      <c r="J122" s="160">
        <v>2.7528339676296937E-2</v>
      </c>
      <c r="K122" s="160">
        <v>3.4300067995443828E-2</v>
      </c>
      <c r="L122" s="160">
        <v>8.8966499754795263E-4</v>
      </c>
      <c r="M122" s="160">
        <v>4.6392787637328983E-3</v>
      </c>
      <c r="N122" s="160">
        <v>1.0383657917954533E-2</v>
      </c>
      <c r="O122" s="160">
        <v>2.0417389454014556E-2</v>
      </c>
      <c r="P122" s="161">
        <v>2.2937867255039587E-2</v>
      </c>
      <c r="Q122" s="138"/>
    </row>
    <row r="123" spans="1:17" x14ac:dyDescent="0.3">
      <c r="A123" s="158" t="s">
        <v>103</v>
      </c>
      <c r="B123" s="159">
        <v>1.1717680414463374E-3</v>
      </c>
      <c r="C123" s="160">
        <v>1.4900577018285652E-4</v>
      </c>
      <c r="D123" s="160">
        <v>7.4867157069894919E-5</v>
      </c>
      <c r="E123" s="160">
        <v>2.7712886732725646E-5</v>
      </c>
      <c r="F123" s="160">
        <v>2.8905123411043012E-4</v>
      </c>
      <c r="G123" s="160">
        <v>5.1727572543812806E-4</v>
      </c>
      <c r="H123" s="162">
        <v>0</v>
      </c>
      <c r="I123" s="162">
        <v>0</v>
      </c>
      <c r="J123" s="162">
        <v>0</v>
      </c>
      <c r="K123" s="160">
        <v>5.5059651099515199E-4</v>
      </c>
      <c r="L123" s="160">
        <v>2.1929334377901988E-3</v>
      </c>
      <c r="M123" s="162">
        <v>0</v>
      </c>
      <c r="N123" s="162">
        <v>0</v>
      </c>
      <c r="O123" s="160">
        <v>1.6250919167172477E-4</v>
      </c>
      <c r="P123" s="161">
        <v>6.2124538154110538E-5</v>
      </c>
      <c r="Q123" s="138"/>
    </row>
    <row r="124" spans="1:17" x14ac:dyDescent="0.3">
      <c r="A124" s="158" t="s">
        <v>104</v>
      </c>
      <c r="B124" s="159">
        <v>3.7933777449501431E-2</v>
      </c>
      <c r="C124" s="160">
        <v>0.28948036152863099</v>
      </c>
      <c r="D124" s="160">
        <v>0.67905693649992749</v>
      </c>
      <c r="E124" s="160">
        <v>0.8886150799521777</v>
      </c>
      <c r="F124" s="160">
        <v>0.95150139841393278</v>
      </c>
      <c r="G124" s="160">
        <v>0.21965079561355288</v>
      </c>
      <c r="H124" s="160">
        <v>0.73499780727534358</v>
      </c>
      <c r="I124" s="160">
        <v>0.90602753241822864</v>
      </c>
      <c r="J124" s="160">
        <v>0.95353084386547715</v>
      </c>
      <c r="K124" s="160">
        <v>0.95985726655082793</v>
      </c>
      <c r="L124" s="160">
        <v>1.3187474916147938E-2</v>
      </c>
      <c r="M124" s="160">
        <v>7.349237845412171E-2</v>
      </c>
      <c r="N124" s="160">
        <v>0.23957028744990932</v>
      </c>
      <c r="O124" s="160">
        <v>0.57105258159443961</v>
      </c>
      <c r="P124" s="161">
        <v>0.8977163351370101</v>
      </c>
      <c r="Q124" s="138"/>
    </row>
    <row r="125" spans="1:17" x14ac:dyDescent="0.3">
      <c r="A125" s="158" t="s">
        <v>105</v>
      </c>
      <c r="B125" s="159">
        <v>1.1366470680197779E-3</v>
      </c>
      <c r="C125" s="160">
        <v>2.1367505162102653E-3</v>
      </c>
      <c r="D125" s="160">
        <v>2.2426278303878618E-4</v>
      </c>
      <c r="E125" s="160">
        <v>4.9351716773310915E-4</v>
      </c>
      <c r="F125" s="160">
        <v>1.2259085708289031E-4</v>
      </c>
      <c r="G125" s="160">
        <v>2.6819808049974043E-3</v>
      </c>
      <c r="H125" s="160">
        <v>1.651847959344713E-3</v>
      </c>
      <c r="I125" s="160">
        <v>7.8669525497913494E-4</v>
      </c>
      <c r="J125" s="162">
        <v>0</v>
      </c>
      <c r="K125" s="160">
        <v>2.3351603530590216E-4</v>
      </c>
      <c r="L125" s="162">
        <v>0</v>
      </c>
      <c r="M125" s="160">
        <v>1.8798611745178431E-3</v>
      </c>
      <c r="N125" s="160">
        <v>5.9444212086901137E-5</v>
      </c>
      <c r="O125" s="162">
        <v>0</v>
      </c>
      <c r="P125" s="161">
        <v>6.6579241411914318E-4</v>
      </c>
      <c r="Q125" s="138"/>
    </row>
    <row r="126" spans="1:17" x14ac:dyDescent="0.3">
      <c r="A126" s="158" t="s">
        <v>106</v>
      </c>
      <c r="B126" s="159">
        <v>1.9658818606534843E-3</v>
      </c>
      <c r="C126" s="160">
        <v>6.8701291757522053E-3</v>
      </c>
      <c r="D126" s="160">
        <v>3.8654735403802561E-3</v>
      </c>
      <c r="E126" s="160">
        <v>3.5988792050602948E-3</v>
      </c>
      <c r="F126" s="160">
        <v>1.0734779944676963E-3</v>
      </c>
      <c r="G126" s="160">
        <v>1.1386171860640648E-2</v>
      </c>
      <c r="H126" s="160">
        <v>6.1108034141427641E-3</v>
      </c>
      <c r="I126" s="160">
        <v>6.7957598640975567E-3</v>
      </c>
      <c r="J126" s="160">
        <v>6.9114308691351574E-4</v>
      </c>
      <c r="K126" s="160">
        <v>8.2233160317090725E-4</v>
      </c>
      <c r="L126" s="160">
        <v>9.0159439950517493E-5</v>
      </c>
      <c r="M126" s="160">
        <v>1.0687269819940088E-3</v>
      </c>
      <c r="N126" s="160">
        <v>3.8467981343787805E-3</v>
      </c>
      <c r="O126" s="160">
        <v>8.5950756965472077E-4</v>
      </c>
      <c r="P126" s="161">
        <v>1.592934698289664E-3</v>
      </c>
      <c r="Q126" s="138"/>
    </row>
    <row r="127" spans="1:17" x14ac:dyDescent="0.3">
      <c r="A127" s="158" t="s">
        <v>107</v>
      </c>
      <c r="B127" s="159">
        <v>2.4912796972551693E-3</v>
      </c>
      <c r="C127" s="160">
        <v>1.0198105830140367E-2</v>
      </c>
      <c r="D127" s="160">
        <v>6.313828425013079E-3</v>
      </c>
      <c r="E127" s="160">
        <v>1.3846252948103886E-3</v>
      </c>
      <c r="F127" s="162">
        <v>0</v>
      </c>
      <c r="G127" s="160">
        <v>1.2580812078740171E-2</v>
      </c>
      <c r="H127" s="160">
        <v>1.2954728077236752E-2</v>
      </c>
      <c r="I127" s="160">
        <v>1.8491238356303555E-3</v>
      </c>
      <c r="J127" s="160">
        <v>2.2498649335581385E-4</v>
      </c>
      <c r="K127" s="162">
        <v>0</v>
      </c>
      <c r="L127" s="160">
        <v>5.9442914178233245E-4</v>
      </c>
      <c r="M127" s="160">
        <v>2.6420478110642772E-3</v>
      </c>
      <c r="N127" s="160">
        <v>5.9691132357587899E-3</v>
      </c>
      <c r="O127" s="160">
        <v>2.4421876668012923E-3</v>
      </c>
      <c r="P127" s="163">
        <v>0</v>
      </c>
      <c r="Q127" s="138"/>
    </row>
    <row r="128" spans="1:17" x14ac:dyDescent="0.3">
      <c r="A128" s="158" t="s">
        <v>108</v>
      </c>
      <c r="B128" s="159">
        <v>0.13847487245481016</v>
      </c>
      <c r="C128" s="160">
        <v>0.10905043669508863</v>
      </c>
      <c r="D128" s="160">
        <v>4.2722886355439561E-2</v>
      </c>
      <c r="E128" s="160">
        <v>1.6604774244113357E-2</v>
      </c>
      <c r="F128" s="160">
        <v>3.2458025311479788E-3</v>
      </c>
      <c r="G128" s="160">
        <v>0.12000944603847101</v>
      </c>
      <c r="H128" s="160">
        <v>2.8110218993337988E-2</v>
      </c>
      <c r="I128" s="160">
        <v>7.9766260799280942E-3</v>
      </c>
      <c r="J128" s="160">
        <v>5.6206018199000162E-3</v>
      </c>
      <c r="K128" s="160">
        <v>1.2973991389129739E-3</v>
      </c>
      <c r="L128" s="160">
        <v>0.13776550036453838</v>
      </c>
      <c r="M128" s="160">
        <v>0.14079788421162001</v>
      </c>
      <c r="N128" s="160">
        <v>0.11843381251883341</v>
      </c>
      <c r="O128" s="160">
        <v>6.4223537532654112E-2</v>
      </c>
      <c r="P128" s="161">
        <v>1.6370725669469666E-2</v>
      </c>
      <c r="Q128" s="138"/>
    </row>
    <row r="129" spans="1:17" x14ac:dyDescent="0.3">
      <c r="A129" s="158" t="s">
        <v>109</v>
      </c>
      <c r="B129" s="159">
        <v>0.33926752321035608</v>
      </c>
      <c r="C129" s="160">
        <v>0.27199828096416301</v>
      </c>
      <c r="D129" s="160">
        <v>0.1157554427202753</v>
      </c>
      <c r="E129" s="160">
        <v>3.2378297343043684E-2</v>
      </c>
      <c r="F129" s="160">
        <v>7.4041468501000922E-3</v>
      </c>
      <c r="G129" s="160">
        <v>0.2865531428066932</v>
      </c>
      <c r="H129" s="160">
        <v>7.8687682480240759E-2</v>
      </c>
      <c r="I129" s="160">
        <v>1.8936380985279614E-2</v>
      </c>
      <c r="J129" s="160">
        <v>5.0274609237015346E-3</v>
      </c>
      <c r="K129" s="160">
        <v>1.3691809893225852E-3</v>
      </c>
      <c r="L129" s="160">
        <v>0.34331868529785536</v>
      </c>
      <c r="M129" s="160">
        <v>0.33710147203762214</v>
      </c>
      <c r="N129" s="160">
        <v>0.29608507959781222</v>
      </c>
      <c r="O129" s="160">
        <v>0.18231077319554878</v>
      </c>
      <c r="P129" s="161">
        <v>3.6025686241897427E-2</v>
      </c>
      <c r="Q129" s="138"/>
    </row>
    <row r="130" spans="1:17" x14ac:dyDescent="0.3">
      <c r="A130" s="158" t="s">
        <v>110</v>
      </c>
      <c r="B130" s="159">
        <v>0.46531168134455025</v>
      </c>
      <c r="C130" s="160">
        <v>0.28052081152812858</v>
      </c>
      <c r="D130" s="160">
        <v>0.11241351425635192</v>
      </c>
      <c r="E130" s="160">
        <v>2.9622776431528476E-2</v>
      </c>
      <c r="F130" s="160">
        <v>3.86424194925216E-3</v>
      </c>
      <c r="G130" s="160">
        <v>0.31425753707651194</v>
      </c>
      <c r="H130" s="160">
        <v>7.8322711288329128E-2</v>
      </c>
      <c r="I130" s="160">
        <v>2.7041697273119017E-2</v>
      </c>
      <c r="J130" s="160">
        <v>5.4485337509785408E-3</v>
      </c>
      <c r="K130" s="160">
        <v>3.0621478356332709E-4</v>
      </c>
      <c r="L130" s="160">
        <v>0.49536941965216597</v>
      </c>
      <c r="M130" s="160">
        <v>0.42812471202827979</v>
      </c>
      <c r="N130" s="160">
        <v>0.32004379469391486</v>
      </c>
      <c r="O130" s="160">
        <v>0.15342440177340561</v>
      </c>
      <c r="P130" s="161">
        <v>2.3937829320801896E-2</v>
      </c>
      <c r="Q130" s="138"/>
    </row>
    <row r="131" spans="1:17" x14ac:dyDescent="0.3">
      <c r="A131" s="158" t="s">
        <v>111</v>
      </c>
      <c r="B131" s="159">
        <v>8.719903482133291E-3</v>
      </c>
      <c r="C131" s="160">
        <v>8.5393963405694905E-3</v>
      </c>
      <c r="D131" s="160">
        <v>5.3735902832429735E-3</v>
      </c>
      <c r="E131" s="160">
        <v>1.2545808642079588E-3</v>
      </c>
      <c r="F131" s="160">
        <v>7.8224743976017534E-4</v>
      </c>
      <c r="G131" s="160">
        <v>1.3480545712185477E-2</v>
      </c>
      <c r="H131" s="160">
        <v>9.8664285849076397E-3</v>
      </c>
      <c r="I131" s="160">
        <v>1.2624459051762539E-3</v>
      </c>
      <c r="J131" s="160">
        <v>3.5589492867646227E-4</v>
      </c>
      <c r="K131" s="160">
        <v>1.2634263924567743E-3</v>
      </c>
      <c r="L131" s="160">
        <v>6.5917327522208892E-3</v>
      </c>
      <c r="M131" s="160">
        <v>9.2266726680760979E-3</v>
      </c>
      <c r="N131" s="160">
        <v>3.6031799975786271E-3</v>
      </c>
      <c r="O131" s="160">
        <v>3.0143885612926575E-3</v>
      </c>
      <c r="P131" s="163">
        <v>0</v>
      </c>
      <c r="Q131" s="138"/>
    </row>
    <row r="132" spans="1:17" x14ac:dyDescent="0.3">
      <c r="A132" s="158" t="s">
        <v>112</v>
      </c>
      <c r="B132" s="159">
        <v>8.877495359418951E-4</v>
      </c>
      <c r="C132" s="160">
        <v>4.1510897233553732E-3</v>
      </c>
      <c r="D132" s="160">
        <v>2.3814208900024818E-3</v>
      </c>
      <c r="E132" s="160">
        <v>1.4641517190415768E-3</v>
      </c>
      <c r="F132" s="160">
        <v>6.1072183963458121E-4</v>
      </c>
      <c r="G132" s="160">
        <v>5.0275418044116293E-3</v>
      </c>
      <c r="H132" s="160">
        <v>4.147083051166415E-3</v>
      </c>
      <c r="I132" s="160">
        <v>1.8012211073132932E-3</v>
      </c>
      <c r="J132" s="160">
        <v>1.5721954546985453E-3</v>
      </c>
      <c r="K132" s="162">
        <v>0</v>
      </c>
      <c r="L132" s="162">
        <v>0</v>
      </c>
      <c r="M132" s="160">
        <v>1.0269658689713967E-3</v>
      </c>
      <c r="N132" s="160">
        <v>2.004832241773012E-3</v>
      </c>
      <c r="O132" s="160">
        <v>2.0927234605176018E-3</v>
      </c>
      <c r="P132" s="161">
        <v>6.9070472521773883E-4</v>
      </c>
      <c r="Q132" s="138"/>
    </row>
    <row r="133" spans="1:17" x14ac:dyDescent="0.3">
      <c r="A133" s="158" t="s">
        <v>113</v>
      </c>
      <c r="B133" s="159">
        <v>8.5152977728758549E-4</v>
      </c>
      <c r="C133" s="160">
        <v>4.1208709187392665E-3</v>
      </c>
      <c r="D133" s="160">
        <v>2.3920561495087622E-3</v>
      </c>
      <c r="E133" s="160">
        <v>1.7688557204247393E-3</v>
      </c>
      <c r="F133" s="160">
        <v>6.1072183963458121E-4</v>
      </c>
      <c r="G133" s="160">
        <v>5.1679399423357449E-3</v>
      </c>
      <c r="H133" s="160">
        <v>3.9518244774575774E-3</v>
      </c>
      <c r="I133" s="160">
        <v>2.3654086614276083E-3</v>
      </c>
      <c r="J133" s="160">
        <v>1.5721954546985453E-3</v>
      </c>
      <c r="K133" s="162">
        <v>0</v>
      </c>
      <c r="L133" s="160">
        <v>2.1615769929472317E-4</v>
      </c>
      <c r="M133" s="160">
        <v>9.3537572766413479E-4</v>
      </c>
      <c r="N133" s="160">
        <v>1.8194587278990281E-3</v>
      </c>
      <c r="O133" s="160">
        <v>2.0927234605176018E-3</v>
      </c>
      <c r="P133" s="161">
        <v>6.9070472521773883E-4</v>
      </c>
      <c r="Q133" s="138"/>
    </row>
    <row r="134" spans="1:17" x14ac:dyDescent="0.3">
      <c r="A134" s="158" t="s">
        <v>114</v>
      </c>
      <c r="B134" s="159">
        <v>2.3220474267977013E-4</v>
      </c>
      <c r="C134" s="160">
        <v>1.240843359154926E-3</v>
      </c>
      <c r="D134" s="160">
        <v>1.0114979396674123E-3</v>
      </c>
      <c r="E134" s="160">
        <v>1.3278734878392813E-4</v>
      </c>
      <c r="F134" s="162">
        <v>0</v>
      </c>
      <c r="G134" s="160">
        <v>1.1382967652958456E-3</v>
      </c>
      <c r="H134" s="160">
        <v>1.6542636833763974E-3</v>
      </c>
      <c r="I134" s="160">
        <v>2.1284784313276614E-4</v>
      </c>
      <c r="J134" s="162">
        <v>0</v>
      </c>
      <c r="K134" s="162">
        <v>0</v>
      </c>
      <c r="L134" s="162">
        <v>0</v>
      </c>
      <c r="M134" s="160">
        <v>3.7562745159902831E-4</v>
      </c>
      <c r="N134" s="160">
        <v>1.4893233052596805E-3</v>
      </c>
      <c r="O134" s="160">
        <v>2.8306311605809939E-4</v>
      </c>
      <c r="P134" s="163">
        <v>0</v>
      </c>
      <c r="Q134" s="138"/>
    </row>
    <row r="135" spans="1:17" x14ac:dyDescent="0.3">
      <c r="A135" s="158" t="s">
        <v>115</v>
      </c>
      <c r="B135" s="159">
        <v>3.2732293348596959E-3</v>
      </c>
      <c r="C135" s="160">
        <v>1.142251086103779E-2</v>
      </c>
      <c r="D135" s="160">
        <v>5.2276709217385911E-3</v>
      </c>
      <c r="E135" s="160">
        <v>9.3122793823542118E-4</v>
      </c>
      <c r="F135" s="162">
        <v>0</v>
      </c>
      <c r="G135" s="160">
        <v>1.8947362511005962E-2</v>
      </c>
      <c r="H135" s="160">
        <v>1.1922241755778201E-2</v>
      </c>
      <c r="I135" s="160">
        <v>1.5033490261876549E-3</v>
      </c>
      <c r="J135" s="160">
        <v>2.2498649335581385E-4</v>
      </c>
      <c r="K135" s="162">
        <v>0</v>
      </c>
      <c r="L135" s="160">
        <v>6.6389654277912078E-4</v>
      </c>
      <c r="M135" s="160">
        <v>2.7335556769347976E-4</v>
      </c>
      <c r="N135" s="160">
        <v>4.168391379790159E-3</v>
      </c>
      <c r="O135" s="160">
        <v>1.7289530170789644E-3</v>
      </c>
      <c r="P135" s="163">
        <v>0</v>
      </c>
      <c r="Q135" s="138"/>
    </row>
    <row r="136" spans="1:17" x14ac:dyDescent="0.3">
      <c r="A136" s="158" t="s">
        <v>116</v>
      </c>
      <c r="B136" s="159">
        <v>6.2217677162000422E-4</v>
      </c>
      <c r="C136" s="160">
        <v>1.1707448194593431E-3</v>
      </c>
      <c r="D136" s="160">
        <v>3.6756073353140083E-4</v>
      </c>
      <c r="E136" s="160">
        <v>1.7731311371358406E-4</v>
      </c>
      <c r="F136" s="162">
        <v>0</v>
      </c>
      <c r="G136" s="160">
        <v>2.2311167603736482E-3</v>
      </c>
      <c r="H136" s="160">
        <v>4.3757010304468365E-4</v>
      </c>
      <c r="I136" s="162">
        <v>0</v>
      </c>
      <c r="J136" s="160">
        <v>3.3437698779342756E-4</v>
      </c>
      <c r="K136" s="162">
        <v>0</v>
      </c>
      <c r="L136" s="160">
        <v>1.0209397165658687E-3</v>
      </c>
      <c r="M136" s="162">
        <v>0</v>
      </c>
      <c r="N136" s="160">
        <v>2.1407952293183325E-4</v>
      </c>
      <c r="O136" s="160">
        <v>2.8190041092719079E-4</v>
      </c>
      <c r="P136" s="163">
        <v>0</v>
      </c>
      <c r="Q136" s="138"/>
    </row>
    <row r="137" spans="1:17" x14ac:dyDescent="0.3">
      <c r="A137" s="158" t="s">
        <v>117</v>
      </c>
      <c r="B137" s="159">
        <v>0.13875876806023546</v>
      </c>
      <c r="C137" s="160">
        <v>0.15390773852226064</v>
      </c>
      <c r="D137" s="160">
        <v>7.6748365647830163E-2</v>
      </c>
      <c r="E137" s="160">
        <v>2.417559281367988E-2</v>
      </c>
      <c r="F137" s="160">
        <v>6.1210426551707841E-3</v>
      </c>
      <c r="G137" s="160">
        <v>0.21009065880894309</v>
      </c>
      <c r="H137" s="160">
        <v>6.9759314402956588E-2</v>
      </c>
      <c r="I137" s="160">
        <v>1.9822269160283911E-2</v>
      </c>
      <c r="J137" s="160">
        <v>7.1016061090345538E-3</v>
      </c>
      <c r="K137" s="160">
        <v>1.5499640826444707E-3</v>
      </c>
      <c r="L137" s="160">
        <v>0.10459731748312608</v>
      </c>
      <c r="M137" s="160">
        <v>0.13193992012315989</v>
      </c>
      <c r="N137" s="160">
        <v>0.13821059407746072</v>
      </c>
      <c r="O137" s="160">
        <v>0.10384940863799766</v>
      </c>
      <c r="P137" s="161">
        <v>2.3973285414839052E-2</v>
      </c>
      <c r="Q137" s="138"/>
    </row>
    <row r="138" spans="1:17" x14ac:dyDescent="0.3">
      <c r="A138" s="158" t="s">
        <v>118</v>
      </c>
      <c r="B138" s="159">
        <v>0.79160886882693837</v>
      </c>
      <c r="C138" s="160">
        <v>0.49910564047498135</v>
      </c>
      <c r="D138" s="160">
        <v>0.19076519137531919</v>
      </c>
      <c r="E138" s="160">
        <v>5.3454159744009147E-2</v>
      </c>
      <c r="F138" s="160">
        <v>8.1664762500853576E-3</v>
      </c>
      <c r="G138" s="160">
        <v>0.49454116637186396</v>
      </c>
      <c r="H138" s="160">
        <v>0.11227778050594255</v>
      </c>
      <c r="I138" s="160">
        <v>3.2417329912423555E-2</v>
      </c>
      <c r="J138" s="160">
        <v>8.6606133977521031E-3</v>
      </c>
      <c r="K138" s="160">
        <v>1.2511184290688218E-3</v>
      </c>
      <c r="L138" s="160">
        <v>0.85728038038452958</v>
      </c>
      <c r="M138" s="160">
        <v>0.76765604458044301</v>
      </c>
      <c r="N138" s="160">
        <v>0.59131168779058729</v>
      </c>
      <c r="O138" s="160">
        <v>0.29331350421650937</v>
      </c>
      <c r="P138" s="161">
        <v>5.0748338974249303E-2</v>
      </c>
      <c r="Q138" s="138"/>
    </row>
    <row r="139" spans="1:17" x14ac:dyDescent="0.3">
      <c r="A139" s="158" t="s">
        <v>119</v>
      </c>
      <c r="B139" s="159">
        <v>5.2439268952915994E-4</v>
      </c>
      <c r="C139" s="162">
        <v>0</v>
      </c>
      <c r="D139" s="160">
        <v>3.3799887685719892E-5</v>
      </c>
      <c r="E139" s="160">
        <v>2.1889064337676652E-5</v>
      </c>
      <c r="F139" s="160">
        <v>2.2654920197671418E-5</v>
      </c>
      <c r="G139" s="160">
        <v>3.6408581353051378E-4</v>
      </c>
      <c r="H139" s="162">
        <v>0</v>
      </c>
      <c r="I139" s="162">
        <v>0</v>
      </c>
      <c r="J139" s="162">
        <v>0</v>
      </c>
      <c r="K139" s="162">
        <v>0</v>
      </c>
      <c r="L139" s="160">
        <v>4.2069925329573499E-4</v>
      </c>
      <c r="M139" s="160">
        <v>2.8270578431350673E-4</v>
      </c>
      <c r="N139" s="162">
        <v>0</v>
      </c>
      <c r="O139" s="160">
        <v>7.3367183173169995E-5</v>
      </c>
      <c r="P139" s="161">
        <v>9.8138315630466724E-5</v>
      </c>
      <c r="Q139" s="138"/>
    </row>
    <row r="140" spans="1:17" x14ac:dyDescent="0.3">
      <c r="A140" s="158" t="s">
        <v>120</v>
      </c>
      <c r="B140" s="159">
        <v>4.9405160253790902E-3</v>
      </c>
      <c r="C140" s="160">
        <v>2.0214214981654874E-3</v>
      </c>
      <c r="D140" s="160">
        <v>1.2771549236105474E-3</v>
      </c>
      <c r="E140" s="160">
        <v>1.3539333424501866E-4</v>
      </c>
      <c r="F140" s="160">
        <v>9.0145288184075844E-5</v>
      </c>
      <c r="G140" s="160">
        <v>1.0521296743289054E-3</v>
      </c>
      <c r="H140" s="160">
        <v>1.0778431115006772E-3</v>
      </c>
      <c r="I140" s="160">
        <v>2.5069324243964591E-4</v>
      </c>
      <c r="J140" s="162">
        <v>0</v>
      </c>
      <c r="K140" s="160">
        <v>1.7171240008559405E-4</v>
      </c>
      <c r="L140" s="160">
        <v>6.3284839584243184E-3</v>
      </c>
      <c r="M140" s="160">
        <v>4.4163348328654191E-3</v>
      </c>
      <c r="N140" s="160">
        <v>2.9207918178071599E-3</v>
      </c>
      <c r="O140" s="160">
        <v>1.501349817107219E-3</v>
      </c>
      <c r="P140" s="163">
        <v>0</v>
      </c>
      <c r="Q140" s="138"/>
    </row>
    <row r="141" spans="1:17" x14ac:dyDescent="0.3">
      <c r="A141" s="158" t="s">
        <v>121</v>
      </c>
      <c r="B141" s="159">
        <v>2.9022635755034244E-3</v>
      </c>
      <c r="C141" s="160">
        <v>2.4608246151862278E-3</v>
      </c>
      <c r="D141" s="160">
        <v>1.634303612949445E-3</v>
      </c>
      <c r="E141" s="160">
        <v>6.5740595510820673E-4</v>
      </c>
      <c r="F141" s="160">
        <v>1.1387221686237244E-4</v>
      </c>
      <c r="G141" s="160">
        <v>3.0935876524684218E-3</v>
      </c>
      <c r="H141" s="160">
        <v>1.0928957286843574E-3</v>
      </c>
      <c r="I141" s="160">
        <v>1.0331514353751757E-3</v>
      </c>
      <c r="J141" s="162">
        <v>0</v>
      </c>
      <c r="K141" s="162">
        <v>0</v>
      </c>
      <c r="L141" s="160">
        <v>2.6095774536233109E-3</v>
      </c>
      <c r="M141" s="160">
        <v>3.2564751469282083E-3</v>
      </c>
      <c r="N141" s="160">
        <v>2.2341477799974856E-3</v>
      </c>
      <c r="O141" s="160">
        <v>1.0882752226604635E-3</v>
      </c>
      <c r="P141" s="161">
        <v>1.5144785274502123E-3</v>
      </c>
      <c r="Q141" s="138"/>
    </row>
    <row r="142" spans="1:17" x14ac:dyDescent="0.3">
      <c r="A142" s="158" t="s">
        <v>122</v>
      </c>
      <c r="B142" s="159">
        <v>2.3385492008618143E-3</v>
      </c>
      <c r="C142" s="160">
        <v>2.5821384082751317E-4</v>
      </c>
      <c r="D142" s="160">
        <v>1.2949145524064542E-4</v>
      </c>
      <c r="E142" s="162">
        <v>0</v>
      </c>
      <c r="F142" s="162">
        <v>0</v>
      </c>
      <c r="G142" s="160">
        <v>9.1095141603356601E-4</v>
      </c>
      <c r="H142" s="160">
        <v>4.8690121569909246E-5</v>
      </c>
      <c r="I142" s="162">
        <v>0</v>
      </c>
      <c r="J142" s="162">
        <v>0</v>
      </c>
      <c r="K142" s="162">
        <v>0</v>
      </c>
      <c r="L142" s="160">
        <v>3.8558612237359902E-3</v>
      </c>
      <c r="M142" s="160">
        <v>5.343452075666198E-4</v>
      </c>
      <c r="N142" s="162">
        <v>0</v>
      </c>
      <c r="O142" s="160">
        <v>2.8107854689749694E-4</v>
      </c>
      <c r="P142" s="163">
        <v>0</v>
      </c>
      <c r="Q142" s="138"/>
    </row>
    <row r="143" spans="1:17" x14ac:dyDescent="0.3">
      <c r="A143" s="158" t="s">
        <v>123</v>
      </c>
      <c r="B143" s="159">
        <v>3.8060723801994591E-4</v>
      </c>
      <c r="C143" s="160">
        <v>1.9910125504426029E-4</v>
      </c>
      <c r="D143" s="162">
        <v>0</v>
      </c>
      <c r="E143" s="162">
        <v>0</v>
      </c>
      <c r="F143" s="162">
        <v>0</v>
      </c>
      <c r="G143" s="160">
        <v>8.9118408864853171E-4</v>
      </c>
      <c r="H143" s="162">
        <v>0</v>
      </c>
      <c r="I143" s="162">
        <v>0</v>
      </c>
      <c r="J143" s="162">
        <v>0</v>
      </c>
      <c r="K143" s="162">
        <v>0</v>
      </c>
      <c r="L143" s="160">
        <v>5.4720740967626399E-5</v>
      </c>
      <c r="M143" s="162">
        <v>0</v>
      </c>
      <c r="N143" s="160">
        <v>1.6815788635993046E-4</v>
      </c>
      <c r="O143" s="162">
        <v>0</v>
      </c>
      <c r="P143" s="163">
        <v>0</v>
      </c>
      <c r="Q143" s="138"/>
    </row>
    <row r="144" spans="1:17" x14ac:dyDescent="0.3">
      <c r="A144" s="158" t="s">
        <v>124</v>
      </c>
      <c r="B144" s="164">
        <v>0</v>
      </c>
      <c r="C144" s="160">
        <v>1.5681309596675484E-4</v>
      </c>
      <c r="D144" s="160">
        <v>3.5611201042492265E-4</v>
      </c>
      <c r="E144" s="160">
        <v>4.2644046965192276E-4</v>
      </c>
      <c r="F144" s="160">
        <v>1.4258914473774136E-3</v>
      </c>
      <c r="G144" s="162">
        <v>0</v>
      </c>
      <c r="H144" s="160">
        <v>6.5557466935428795E-4</v>
      </c>
      <c r="I144" s="162">
        <v>0</v>
      </c>
      <c r="J144" s="160">
        <v>2.3511149169600794E-4</v>
      </c>
      <c r="K144" s="160">
        <v>5.4173370397754442E-4</v>
      </c>
      <c r="L144" s="162">
        <v>0</v>
      </c>
      <c r="M144" s="162">
        <v>0</v>
      </c>
      <c r="N144" s="160">
        <v>3.4243193680234878E-4</v>
      </c>
      <c r="O144" s="162">
        <v>0</v>
      </c>
      <c r="P144" s="161">
        <v>3.1488777430659829E-3</v>
      </c>
      <c r="Q144" s="138"/>
    </row>
    <row r="145" spans="1:17" x14ac:dyDescent="0.3">
      <c r="A145" s="158" t="s">
        <v>125</v>
      </c>
      <c r="B145" s="159">
        <v>4.6351927261990518E-4</v>
      </c>
      <c r="C145" s="160">
        <v>4.0952839669917523E-5</v>
      </c>
      <c r="D145" s="162">
        <v>0</v>
      </c>
      <c r="E145" s="160">
        <v>4.9414837017724274E-5</v>
      </c>
      <c r="F145" s="160">
        <v>6.5677322611159685E-5</v>
      </c>
      <c r="G145" s="160">
        <v>7.3551692023897895E-4</v>
      </c>
      <c r="H145" s="162">
        <v>0</v>
      </c>
      <c r="I145" s="162">
        <v>0</v>
      </c>
      <c r="J145" s="162">
        <v>0</v>
      </c>
      <c r="K145" s="160">
        <v>1.2510482715113598E-4</v>
      </c>
      <c r="L145" s="162">
        <v>0</v>
      </c>
      <c r="M145" s="160">
        <v>2.429027563642923E-4</v>
      </c>
      <c r="N145" s="162">
        <v>0</v>
      </c>
      <c r="O145" s="162">
        <v>0</v>
      </c>
      <c r="P145" s="161">
        <v>1.1077423861663778E-4</v>
      </c>
      <c r="Q145" s="138"/>
    </row>
    <row r="146" spans="1:17" x14ac:dyDescent="0.3">
      <c r="A146" s="158" t="s">
        <v>126</v>
      </c>
      <c r="B146" s="159">
        <v>1.2642306801808644E-3</v>
      </c>
      <c r="C146" s="160">
        <v>1.0803698838345998E-3</v>
      </c>
      <c r="D146" s="160">
        <v>2.6406725929503693E-4</v>
      </c>
      <c r="E146" s="162">
        <v>0</v>
      </c>
      <c r="F146" s="160">
        <v>1.348905759181996E-3</v>
      </c>
      <c r="G146" s="160">
        <v>1.1424182943075886E-3</v>
      </c>
      <c r="H146" s="162">
        <v>0</v>
      </c>
      <c r="I146" s="162">
        <v>0</v>
      </c>
      <c r="J146" s="160">
        <v>6.1685887490046216E-4</v>
      </c>
      <c r="K146" s="160">
        <v>1.5277571142127456E-3</v>
      </c>
      <c r="L146" s="160">
        <v>6.9212281486989507E-4</v>
      </c>
      <c r="M146" s="160">
        <v>1.8292438491000409E-3</v>
      </c>
      <c r="N146" s="160">
        <v>1.4351952893929436E-3</v>
      </c>
      <c r="O146" s="160">
        <v>3.4935443797008171E-4</v>
      </c>
      <c r="P146" s="161">
        <v>4.5119567969014509E-4</v>
      </c>
      <c r="Q146" s="138"/>
    </row>
    <row r="147" spans="1:17" x14ac:dyDescent="0.3">
      <c r="A147" s="158" t="s">
        <v>127</v>
      </c>
      <c r="B147" s="159">
        <v>2.7695427075378905E-3</v>
      </c>
      <c r="C147" s="160">
        <v>1.7470469878355759E-3</v>
      </c>
      <c r="D147" s="160">
        <v>8.8155393389884084E-4</v>
      </c>
      <c r="E147" s="160">
        <v>1.5294348444723305E-3</v>
      </c>
      <c r="F147" s="160">
        <v>8.1681445166078539E-4</v>
      </c>
      <c r="G147" s="160">
        <v>1.1587696539566881E-3</v>
      </c>
      <c r="H147" s="160">
        <v>3.3569995750724099E-4</v>
      </c>
      <c r="I147" s="160">
        <v>1.9097914952395916E-3</v>
      </c>
      <c r="J147" s="160">
        <v>3.7063184211278408E-4</v>
      </c>
      <c r="K147" s="160">
        <v>1.1237646803981772E-3</v>
      </c>
      <c r="L147" s="160">
        <v>3.5143379341226522E-3</v>
      </c>
      <c r="M147" s="160">
        <v>2.8831137858836673E-3</v>
      </c>
      <c r="N147" s="160">
        <v>1.9177278534999503E-3</v>
      </c>
      <c r="O147" s="160">
        <v>2.2939294785470905E-3</v>
      </c>
      <c r="P147" s="161">
        <v>3.5088508229180819E-4</v>
      </c>
      <c r="Q147" s="138"/>
    </row>
    <row r="148" spans="1:17" x14ac:dyDescent="0.3">
      <c r="A148" s="158" t="s">
        <v>128</v>
      </c>
      <c r="B148" s="159">
        <v>0.9949588330368575</v>
      </c>
      <c r="C148" s="160">
        <v>0.99682020643548575</v>
      </c>
      <c r="D148" s="160">
        <v>0.99844886229008345</v>
      </c>
      <c r="E148" s="160">
        <v>0.99790091831498484</v>
      </c>
      <c r="F148" s="160">
        <v>0.99509690121173744</v>
      </c>
      <c r="G148" s="160">
        <v>0.9969632951314954</v>
      </c>
      <c r="H148" s="160">
        <v>0.99900872537313823</v>
      </c>
      <c r="I148" s="160">
        <v>0.99800969248377724</v>
      </c>
      <c r="J148" s="160">
        <v>0.99873707871192063</v>
      </c>
      <c r="K148" s="160">
        <v>0.99502517092316756</v>
      </c>
      <c r="L148" s="160">
        <v>0.9947543239491824</v>
      </c>
      <c r="M148" s="160">
        <v>0.99460952469940211</v>
      </c>
      <c r="N148" s="160">
        <v>0.99630464492030624</v>
      </c>
      <c r="O148" s="160">
        <v>0.99714223788776191</v>
      </c>
      <c r="P148" s="161">
        <v>0.99517137091531105</v>
      </c>
      <c r="Q148" s="138"/>
    </row>
    <row r="149" spans="1:17" x14ac:dyDescent="0.3">
      <c r="A149" s="158" t="s">
        <v>129</v>
      </c>
      <c r="B149" s="159">
        <v>5.4387430280390713E-4</v>
      </c>
      <c r="C149" s="160">
        <v>1.5461075720497942E-4</v>
      </c>
      <c r="D149" s="160">
        <v>4.9404506298648056E-5</v>
      </c>
      <c r="E149" s="160">
        <v>9.3791533872108736E-5</v>
      </c>
      <c r="F149" s="160">
        <v>1.2458098074309971E-3</v>
      </c>
      <c r="G149" s="162">
        <v>0</v>
      </c>
      <c r="H149" s="162">
        <v>0</v>
      </c>
      <c r="I149" s="160">
        <v>8.0516020982601398E-5</v>
      </c>
      <c r="J149" s="160">
        <v>4.0319079370875098E-5</v>
      </c>
      <c r="K149" s="160">
        <v>1.6564687510924297E-3</v>
      </c>
      <c r="L149" s="160">
        <v>1.0392153018249806E-3</v>
      </c>
      <c r="M149" s="160">
        <v>4.3521490924749865E-4</v>
      </c>
      <c r="N149" s="162">
        <v>0</v>
      </c>
      <c r="O149" s="160">
        <v>2.1447819572041483E-4</v>
      </c>
      <c r="P149" s="161">
        <v>7.6689634102417568E-4</v>
      </c>
      <c r="Q149" s="138"/>
    </row>
    <row r="150" spans="1:17" x14ac:dyDescent="0.3">
      <c r="A150" s="158" t="s">
        <v>130</v>
      </c>
      <c r="B150" s="159">
        <v>8.0157333377453338E-4</v>
      </c>
      <c r="C150" s="160">
        <v>7.165608574552614E-4</v>
      </c>
      <c r="D150" s="160">
        <v>5.028061835271123E-4</v>
      </c>
      <c r="E150" s="160">
        <v>5.9083008640202278E-4</v>
      </c>
      <c r="F150" s="160">
        <v>3.0024175683716608E-3</v>
      </c>
      <c r="G150" s="160">
        <v>9.4157045307117669E-4</v>
      </c>
      <c r="H150" s="160">
        <v>6.5557466935428795E-4</v>
      </c>
      <c r="I150" s="160">
        <v>3.9587714199108632E-5</v>
      </c>
      <c r="J150" s="160">
        <v>4.8860786507576423E-4</v>
      </c>
      <c r="K150" s="160">
        <v>2.6053005732026087E-3</v>
      </c>
      <c r="L150" s="160">
        <v>8.074580362579046E-4</v>
      </c>
      <c r="M150" s="160">
        <v>1.0429111298941231E-3</v>
      </c>
      <c r="N150" s="160">
        <v>3.0356386999022555E-4</v>
      </c>
      <c r="O150" s="160">
        <v>6.2327252509716369E-4</v>
      </c>
      <c r="P150" s="161">
        <v>3.9157740840901623E-3</v>
      </c>
      <c r="Q150" s="138"/>
    </row>
    <row r="151" spans="1:17" x14ac:dyDescent="0.3">
      <c r="A151" s="158" t="s">
        <v>131</v>
      </c>
      <c r="B151" s="159">
        <v>1.8058670961012952E-5</v>
      </c>
      <c r="C151" s="160">
        <v>4.0919294772475361E-4</v>
      </c>
      <c r="D151" s="160">
        <v>4.0266963569789713E-4</v>
      </c>
      <c r="E151" s="160">
        <v>8.874501375426277E-4</v>
      </c>
      <c r="F151" s="160">
        <v>7.0440478975052252E-4</v>
      </c>
      <c r="G151" s="162">
        <v>0</v>
      </c>
      <c r="H151" s="162">
        <v>0</v>
      </c>
      <c r="I151" s="160">
        <v>1.5500481058060764E-3</v>
      </c>
      <c r="J151" s="162">
        <v>0</v>
      </c>
      <c r="K151" s="160">
        <v>1.1128527554118031E-3</v>
      </c>
      <c r="L151" s="162">
        <v>0</v>
      </c>
      <c r="M151" s="160">
        <v>3.9057978161005443E-5</v>
      </c>
      <c r="N151" s="160">
        <v>8.9355249796838868E-4</v>
      </c>
      <c r="O151" s="160">
        <v>9.8128747326360838E-4</v>
      </c>
      <c r="P151" s="161">
        <v>2.6030508670660073E-4</v>
      </c>
      <c r="Q151" s="138"/>
    </row>
    <row r="152" spans="1:17" x14ac:dyDescent="0.3">
      <c r="A152" s="158" t="s">
        <v>132</v>
      </c>
      <c r="B152" s="159">
        <v>2.7621630129952057E-4</v>
      </c>
      <c r="C152" s="160">
        <v>5.3086327989688845E-4</v>
      </c>
      <c r="D152" s="160">
        <v>7.5569979313264699E-5</v>
      </c>
      <c r="E152" s="162">
        <v>0</v>
      </c>
      <c r="F152" s="160">
        <v>6.5681056649565938E-4</v>
      </c>
      <c r="G152" s="160">
        <v>2.9923529016876571E-4</v>
      </c>
      <c r="H152" s="160">
        <v>1.3911848730484885E-4</v>
      </c>
      <c r="I152" s="162">
        <v>0</v>
      </c>
      <c r="J152" s="160">
        <v>1.5745454810390294E-4</v>
      </c>
      <c r="K152" s="160">
        <v>1.0865103707701658E-3</v>
      </c>
      <c r="L152" s="160">
        <v>4.7615525826611566E-4</v>
      </c>
      <c r="M152" s="160">
        <v>2.1571986623866306E-4</v>
      </c>
      <c r="N152" s="160">
        <v>6.9288531019337215E-4</v>
      </c>
      <c r="O152" s="162">
        <v>0</v>
      </c>
      <c r="P152" s="163">
        <v>0</v>
      </c>
      <c r="Q152" s="138"/>
    </row>
    <row r="153" spans="1:17" x14ac:dyDescent="0.3">
      <c r="A153" s="158" t="s">
        <v>133</v>
      </c>
      <c r="B153" s="159">
        <v>3.3564760933513485E-3</v>
      </c>
      <c r="C153" s="160">
        <v>1.5231764794349282E-3</v>
      </c>
      <c r="D153" s="160">
        <v>5.7009191137917515E-4</v>
      </c>
      <c r="E153" s="160">
        <v>6.2080146106943668E-4</v>
      </c>
      <c r="F153" s="160">
        <v>5.3946586364450957E-4</v>
      </c>
      <c r="G153" s="160">
        <v>1.7958991252633115E-3</v>
      </c>
      <c r="H153" s="160">
        <v>1.9658147020239233E-4</v>
      </c>
      <c r="I153" s="160">
        <v>4.0067169621700724E-4</v>
      </c>
      <c r="J153" s="160">
        <v>6.1685887490046216E-4</v>
      </c>
      <c r="K153" s="160">
        <v>1.7016537744745733E-4</v>
      </c>
      <c r="L153" s="160">
        <v>3.0060516389362685E-3</v>
      </c>
      <c r="M153" s="160">
        <v>3.8021223273084826E-3</v>
      </c>
      <c r="N153" s="160">
        <v>1.8053534015432602E-3</v>
      </c>
      <c r="O153" s="160">
        <v>1.2532021138767964E-3</v>
      </c>
      <c r="P153" s="161">
        <v>6.5254991389198985E-4</v>
      </c>
      <c r="Q153" s="138"/>
    </row>
    <row r="154" spans="1:17" x14ac:dyDescent="0.3">
      <c r="A154" s="158" t="s">
        <v>134</v>
      </c>
      <c r="B154" s="159">
        <v>5.8884256375615061E-4</v>
      </c>
      <c r="C154" s="162">
        <v>0</v>
      </c>
      <c r="D154" s="162">
        <v>0</v>
      </c>
      <c r="E154" s="162">
        <v>0</v>
      </c>
      <c r="F154" s="162">
        <v>0</v>
      </c>
      <c r="G154" s="162">
        <v>0</v>
      </c>
      <c r="H154" s="162">
        <v>0</v>
      </c>
      <c r="I154" s="162">
        <v>0</v>
      </c>
      <c r="J154" s="162">
        <v>0</v>
      </c>
      <c r="K154" s="162">
        <v>0</v>
      </c>
      <c r="L154" s="160">
        <v>9.5601111735724544E-4</v>
      </c>
      <c r="M154" s="160">
        <v>2.9066399899322086E-4</v>
      </c>
      <c r="N154" s="162">
        <v>0</v>
      </c>
      <c r="O154" s="162">
        <v>0</v>
      </c>
      <c r="P154" s="163">
        <v>0</v>
      </c>
      <c r="Q154" s="138"/>
    </row>
    <row r="155" spans="1:17" x14ac:dyDescent="0.3">
      <c r="A155" s="158" t="s">
        <v>135</v>
      </c>
      <c r="B155" s="159">
        <v>0.71040863724430114</v>
      </c>
      <c r="C155" s="160">
        <v>0.98875085066351631</v>
      </c>
      <c r="D155" s="160">
        <v>0.99604784725062323</v>
      </c>
      <c r="E155" s="160">
        <v>0.99855482469613721</v>
      </c>
      <c r="F155" s="160">
        <v>0.99883776289424264</v>
      </c>
      <c r="G155" s="160">
        <v>0.88293721558281513</v>
      </c>
      <c r="H155" s="160">
        <v>0.9986265360696498</v>
      </c>
      <c r="I155" s="160">
        <v>0.99913297182196004</v>
      </c>
      <c r="J155" s="160">
        <v>0.99937451570272118</v>
      </c>
      <c r="K155" s="162">
        <v>1</v>
      </c>
      <c r="L155" s="160">
        <v>0.53630331182594826</v>
      </c>
      <c r="M155" s="160">
        <v>0.96737031070845214</v>
      </c>
      <c r="N155" s="160">
        <v>0.99221915138880423</v>
      </c>
      <c r="O155" s="160">
        <v>0.99394144035678167</v>
      </c>
      <c r="P155" s="161">
        <v>0.9966130329697731</v>
      </c>
      <c r="Q155" s="138"/>
    </row>
    <row r="156" spans="1:17" x14ac:dyDescent="0.3">
      <c r="A156" s="158" t="s">
        <v>136</v>
      </c>
      <c r="B156" s="159">
        <v>0.16821173031265663</v>
      </c>
      <c r="C156" s="160">
        <v>8.1785741385733291E-3</v>
      </c>
      <c r="D156" s="160">
        <v>3.4636250986830202E-3</v>
      </c>
      <c r="E156" s="160">
        <v>1.4451753038621936E-3</v>
      </c>
      <c r="F156" s="160">
        <v>7.3317334919331266E-4</v>
      </c>
      <c r="G156" s="160">
        <v>5.4264838117033795E-2</v>
      </c>
      <c r="H156" s="160">
        <v>1.3734639303511534E-3</v>
      </c>
      <c r="I156" s="160">
        <v>8.6702817803911323E-4</v>
      </c>
      <c r="J156" s="160">
        <v>6.2548429728000849E-4</v>
      </c>
      <c r="K156" s="162">
        <v>0</v>
      </c>
      <c r="L156" s="160">
        <v>0.2839354201813078</v>
      </c>
      <c r="M156" s="160">
        <v>2.1758034240611401E-2</v>
      </c>
      <c r="N156" s="160">
        <v>6.4016158967878777E-3</v>
      </c>
      <c r="O156" s="160">
        <v>5.25691815303492E-3</v>
      </c>
      <c r="P156" s="161">
        <v>2.4576414356115971E-3</v>
      </c>
      <c r="Q156" s="138"/>
    </row>
    <row r="157" spans="1:17" x14ac:dyDescent="0.3">
      <c r="A157" s="158" t="s">
        <v>137</v>
      </c>
      <c r="B157" s="159">
        <v>1.9120086761655199E-2</v>
      </c>
      <c r="C157" s="162">
        <v>0</v>
      </c>
      <c r="D157" s="162">
        <v>0</v>
      </c>
      <c r="E157" s="162">
        <v>0</v>
      </c>
      <c r="F157" s="162">
        <v>0</v>
      </c>
      <c r="G157" s="160">
        <v>8.6138361269608148E-3</v>
      </c>
      <c r="H157" s="162">
        <v>0</v>
      </c>
      <c r="I157" s="162">
        <v>0</v>
      </c>
      <c r="J157" s="162">
        <v>0</v>
      </c>
      <c r="K157" s="162">
        <v>0</v>
      </c>
      <c r="L157" s="160">
        <v>2.7137092351122744E-2</v>
      </c>
      <c r="M157" s="160">
        <v>3.5415785218532348E-3</v>
      </c>
      <c r="N157" s="162">
        <v>0</v>
      </c>
      <c r="O157" s="162">
        <v>0</v>
      </c>
      <c r="P157" s="163">
        <v>0</v>
      </c>
      <c r="Q157" s="138"/>
    </row>
    <row r="158" spans="1:17" x14ac:dyDescent="0.3">
      <c r="A158" s="158" t="s">
        <v>138</v>
      </c>
      <c r="B158" s="159">
        <v>1.487337386886378E-2</v>
      </c>
      <c r="C158" s="160">
        <v>5.1717762599586825E-5</v>
      </c>
      <c r="D158" s="162">
        <v>0</v>
      </c>
      <c r="E158" s="162">
        <v>0</v>
      </c>
      <c r="F158" s="160">
        <v>3.892144381513728E-4</v>
      </c>
      <c r="G158" s="160">
        <v>8.7320446836093319E-3</v>
      </c>
      <c r="H158" s="162">
        <v>0</v>
      </c>
      <c r="I158" s="162">
        <v>0</v>
      </c>
      <c r="J158" s="162">
        <v>0</v>
      </c>
      <c r="K158" s="162">
        <v>0</v>
      </c>
      <c r="L158" s="160">
        <v>2.1031477513413548E-2</v>
      </c>
      <c r="M158" s="160">
        <v>6.074982673522593E-4</v>
      </c>
      <c r="N158" s="162">
        <v>0</v>
      </c>
      <c r="O158" s="162">
        <v>0</v>
      </c>
      <c r="P158" s="161">
        <v>8.4301443231655788E-4</v>
      </c>
      <c r="Q158" s="138"/>
    </row>
    <row r="159" spans="1:17" x14ac:dyDescent="0.3">
      <c r="A159" s="158" t="s">
        <v>139</v>
      </c>
      <c r="B159" s="159">
        <v>9.0338777438663063E-3</v>
      </c>
      <c r="C159" s="160">
        <v>1.2292693731542589E-4</v>
      </c>
      <c r="D159" s="162">
        <v>0</v>
      </c>
      <c r="E159" s="162">
        <v>0</v>
      </c>
      <c r="F159" s="162">
        <v>0</v>
      </c>
      <c r="G159" s="160">
        <v>2.8023436305911033E-3</v>
      </c>
      <c r="H159" s="162">
        <v>0</v>
      </c>
      <c r="I159" s="162">
        <v>0</v>
      </c>
      <c r="J159" s="162">
        <v>0</v>
      </c>
      <c r="K159" s="162">
        <v>0</v>
      </c>
      <c r="L159" s="160">
        <v>1.5867876076365722E-2</v>
      </c>
      <c r="M159" s="160">
        <v>2.6027131202164828E-4</v>
      </c>
      <c r="N159" s="162">
        <v>0</v>
      </c>
      <c r="O159" s="162">
        <v>0</v>
      </c>
      <c r="P159" s="163">
        <v>0</v>
      </c>
      <c r="Q159" s="138"/>
    </row>
    <row r="160" spans="1:17" x14ac:dyDescent="0.3">
      <c r="A160" s="158" t="s">
        <v>140</v>
      </c>
      <c r="B160" s="159">
        <v>1.6447788091153111E-2</v>
      </c>
      <c r="C160" s="160">
        <v>2.5158822539113465E-4</v>
      </c>
      <c r="D160" s="160">
        <v>1.1921549830653723E-4</v>
      </c>
      <c r="E160" s="162">
        <v>0</v>
      </c>
      <c r="F160" s="162">
        <v>0</v>
      </c>
      <c r="G160" s="160">
        <v>9.8348797375067999E-3</v>
      </c>
      <c r="H160" s="162">
        <v>0</v>
      </c>
      <c r="I160" s="162">
        <v>0</v>
      </c>
      <c r="J160" s="162">
        <v>0</v>
      </c>
      <c r="K160" s="162">
        <v>0</v>
      </c>
      <c r="L160" s="160">
        <v>2.1860142615410468E-2</v>
      </c>
      <c r="M160" s="160">
        <v>2.147286581886666E-3</v>
      </c>
      <c r="N160" s="160">
        <v>4.413338565645346E-4</v>
      </c>
      <c r="O160" s="162">
        <v>0</v>
      </c>
      <c r="P160" s="163">
        <v>0</v>
      </c>
      <c r="Q160" s="138"/>
    </row>
    <row r="161" spans="1:17" x14ac:dyDescent="0.3">
      <c r="A161" s="158" t="s">
        <v>141</v>
      </c>
      <c r="B161" s="159">
        <v>4.1853151997527122E-2</v>
      </c>
      <c r="C161" s="160">
        <v>5.4085451135535379E-4</v>
      </c>
      <c r="D161" s="162">
        <v>0</v>
      </c>
      <c r="E161" s="162">
        <v>0</v>
      </c>
      <c r="F161" s="162">
        <v>0</v>
      </c>
      <c r="G161" s="160">
        <v>1.4831243311665243E-2</v>
      </c>
      <c r="H161" s="162">
        <v>0</v>
      </c>
      <c r="I161" s="162">
        <v>0</v>
      </c>
      <c r="J161" s="162">
        <v>0</v>
      </c>
      <c r="K161" s="162">
        <v>0</v>
      </c>
      <c r="L161" s="160">
        <v>7.129019466997133E-2</v>
      </c>
      <c r="M161" s="160">
        <v>1.3053103519290975E-3</v>
      </c>
      <c r="N161" s="162">
        <v>0</v>
      </c>
      <c r="O161" s="162">
        <v>0</v>
      </c>
      <c r="P161" s="163">
        <v>0</v>
      </c>
      <c r="Q161" s="138"/>
    </row>
    <row r="162" spans="1:17" x14ac:dyDescent="0.3">
      <c r="A162" s="158" t="s">
        <v>142</v>
      </c>
      <c r="B162" s="159">
        <v>8.0958215967266549E-4</v>
      </c>
      <c r="C162" s="160">
        <v>5.0195272628102399E-4</v>
      </c>
      <c r="D162" s="160">
        <v>3.6931215238947751E-4</v>
      </c>
      <c r="E162" s="162">
        <v>0</v>
      </c>
      <c r="F162" s="160">
        <v>2.2803602817846877E-5</v>
      </c>
      <c r="G162" s="160">
        <v>8.9659695674713577E-4</v>
      </c>
      <c r="H162" s="162">
        <v>0</v>
      </c>
      <c r="I162" s="162">
        <v>0</v>
      </c>
      <c r="J162" s="162">
        <v>0</v>
      </c>
      <c r="K162" s="162">
        <v>0</v>
      </c>
      <c r="L162" s="160">
        <v>9.9499823461574326E-4</v>
      </c>
      <c r="M162" s="160">
        <v>4.7386502626913505E-4</v>
      </c>
      <c r="N162" s="160">
        <v>2.9419271427935005E-4</v>
      </c>
      <c r="O162" s="160">
        <v>8.0164149018411548E-4</v>
      </c>
      <c r="P162" s="161">
        <v>4.9391195186811465E-5</v>
      </c>
      <c r="Q162" s="138"/>
    </row>
    <row r="163" spans="1:17" x14ac:dyDescent="0.3">
      <c r="A163" s="158" t="s">
        <v>143</v>
      </c>
      <c r="B163" s="159">
        <v>4.9157711674625041E-3</v>
      </c>
      <c r="C163" s="160">
        <v>3.7651772665832215E-4</v>
      </c>
      <c r="D163" s="162">
        <v>0</v>
      </c>
      <c r="E163" s="162">
        <v>0</v>
      </c>
      <c r="F163" s="160">
        <v>1.7045715595435501E-5</v>
      </c>
      <c r="G163" s="160">
        <v>1.8546718600690444E-3</v>
      </c>
      <c r="H163" s="162">
        <v>0</v>
      </c>
      <c r="I163" s="162">
        <v>0</v>
      </c>
      <c r="J163" s="162">
        <v>0</v>
      </c>
      <c r="K163" s="162">
        <v>0</v>
      </c>
      <c r="L163" s="160">
        <v>6.3776584149283751E-3</v>
      </c>
      <c r="M163" s="160">
        <v>2.5358449896258489E-3</v>
      </c>
      <c r="N163" s="160">
        <v>2.0854502179185221E-4</v>
      </c>
      <c r="O163" s="162">
        <v>0</v>
      </c>
      <c r="P163" s="161">
        <v>3.6919967112132148E-5</v>
      </c>
      <c r="Q163" s="138"/>
    </row>
    <row r="164" spans="1:17" x14ac:dyDescent="0.3">
      <c r="A164" s="158" t="s">
        <v>144</v>
      </c>
      <c r="B164" s="159">
        <v>2.9335114082211251E-3</v>
      </c>
      <c r="C164" s="160">
        <v>1.9927744878775418E-4</v>
      </c>
      <c r="D164" s="162">
        <v>0</v>
      </c>
      <c r="E164" s="162">
        <v>0</v>
      </c>
      <c r="F164" s="162">
        <v>0</v>
      </c>
      <c r="G164" s="160">
        <v>1.4105639695414917E-3</v>
      </c>
      <c r="H164" s="162">
        <v>0</v>
      </c>
      <c r="I164" s="162">
        <v>0</v>
      </c>
      <c r="J164" s="162">
        <v>0</v>
      </c>
      <c r="K164" s="162">
        <v>0</v>
      </c>
      <c r="L164" s="160">
        <v>4.5924418620280965E-3</v>
      </c>
      <c r="M164" s="162">
        <v>0</v>
      </c>
      <c r="N164" s="160">
        <v>4.3516112177192955E-4</v>
      </c>
      <c r="O164" s="162">
        <v>0</v>
      </c>
      <c r="P164" s="163">
        <v>0</v>
      </c>
      <c r="Q164" s="138"/>
    </row>
    <row r="165" spans="1:17" x14ac:dyDescent="0.3">
      <c r="A165" s="158" t="s">
        <v>145</v>
      </c>
      <c r="B165" s="159">
        <v>6.5209530017916054E-3</v>
      </c>
      <c r="C165" s="160">
        <v>3.3809570004295531E-4</v>
      </c>
      <c r="D165" s="162">
        <v>0</v>
      </c>
      <c r="E165" s="162">
        <v>0</v>
      </c>
      <c r="F165" s="162">
        <v>0</v>
      </c>
      <c r="G165" s="160">
        <v>7.0866204802425368E-3</v>
      </c>
      <c r="H165" s="162">
        <v>0</v>
      </c>
      <c r="I165" s="162">
        <v>0</v>
      </c>
      <c r="J165" s="162">
        <v>0</v>
      </c>
      <c r="K165" s="162">
        <v>0</v>
      </c>
      <c r="L165" s="160">
        <v>6.4829947298454425E-3</v>
      </c>
      <c r="M165" s="162">
        <v>0</v>
      </c>
      <c r="N165" s="162">
        <v>0</v>
      </c>
      <c r="O165" s="162">
        <v>0</v>
      </c>
      <c r="P165" s="163">
        <v>0</v>
      </c>
      <c r="Q165" s="138"/>
    </row>
    <row r="166" spans="1:17" x14ac:dyDescent="0.3">
      <c r="A166" s="158" t="s">
        <v>146</v>
      </c>
      <c r="B166" s="159">
        <v>4.4234545856525649E-3</v>
      </c>
      <c r="C166" s="160">
        <v>6.8764415947698886E-4</v>
      </c>
      <c r="D166" s="162">
        <v>0</v>
      </c>
      <c r="E166" s="162">
        <v>0</v>
      </c>
      <c r="F166" s="162">
        <v>0</v>
      </c>
      <c r="G166" s="160">
        <v>6.05641087439358E-3</v>
      </c>
      <c r="H166" s="162">
        <v>0</v>
      </c>
      <c r="I166" s="162">
        <v>0</v>
      </c>
      <c r="J166" s="162">
        <v>0</v>
      </c>
      <c r="K166" s="162">
        <v>0</v>
      </c>
      <c r="L166" s="160">
        <v>3.943398336071091E-3</v>
      </c>
      <c r="M166" s="162">
        <v>0</v>
      </c>
      <c r="N166" s="162">
        <v>0</v>
      </c>
      <c r="O166" s="162">
        <v>0</v>
      </c>
      <c r="P166" s="163">
        <v>0</v>
      </c>
      <c r="Q166" s="138"/>
    </row>
    <row r="167" spans="1:17" x14ac:dyDescent="0.3">
      <c r="A167" s="158" t="s">
        <v>147</v>
      </c>
      <c r="B167" s="159">
        <v>4.4808165717407576E-4</v>
      </c>
      <c r="C167" s="162">
        <v>0</v>
      </c>
      <c r="D167" s="162">
        <v>0</v>
      </c>
      <c r="E167" s="162">
        <v>0</v>
      </c>
      <c r="F167" s="162">
        <v>0</v>
      </c>
      <c r="G167" s="160">
        <v>6.7873466882458183E-4</v>
      </c>
      <c r="H167" s="162">
        <v>0</v>
      </c>
      <c r="I167" s="162">
        <v>0</v>
      </c>
      <c r="J167" s="162">
        <v>0</v>
      </c>
      <c r="K167" s="162">
        <v>0</v>
      </c>
      <c r="L167" s="160">
        <v>1.829931889715107E-4</v>
      </c>
      <c r="M167" s="162">
        <v>0</v>
      </c>
      <c r="N167" s="162">
        <v>0</v>
      </c>
      <c r="O167" s="162">
        <v>0</v>
      </c>
      <c r="P167" s="163">
        <v>0</v>
      </c>
      <c r="Q167" s="138"/>
    </row>
    <row r="168" spans="1:17" x14ac:dyDescent="0.3">
      <c r="A168" s="158" t="s">
        <v>148</v>
      </c>
      <c r="B168" s="159">
        <v>0.7487846345374336</v>
      </c>
      <c r="C168" s="160">
        <v>0.99569586948706446</v>
      </c>
      <c r="D168" s="160">
        <v>0.9994443587839138</v>
      </c>
      <c r="E168" s="160">
        <v>0.99973917858973782</v>
      </c>
      <c r="F168" s="160">
        <v>0.99961078556184857</v>
      </c>
      <c r="G168" s="160">
        <v>0.90061207495679096</v>
      </c>
      <c r="H168" s="162">
        <v>1</v>
      </c>
      <c r="I168" s="162">
        <v>1</v>
      </c>
      <c r="J168" s="162">
        <v>1</v>
      </c>
      <c r="K168" s="162">
        <v>1</v>
      </c>
      <c r="L168" s="160">
        <v>0.58841164542849855</v>
      </c>
      <c r="M168" s="160">
        <v>0.98554561358985282</v>
      </c>
      <c r="N168" s="160">
        <v>0.99884363013653577</v>
      </c>
      <c r="O168" s="160">
        <v>0.99944310514322676</v>
      </c>
      <c r="P168" s="161">
        <v>0.99857229694215466</v>
      </c>
      <c r="Q168" s="138"/>
    </row>
    <row r="169" spans="1:17" x14ac:dyDescent="0.3">
      <c r="A169" s="158" t="s">
        <v>149</v>
      </c>
      <c r="B169" s="159">
        <v>0.39089337571622063</v>
      </c>
      <c r="C169" s="160">
        <v>0.43338429440386583</v>
      </c>
      <c r="D169" s="160">
        <v>0.45274167560593853</v>
      </c>
      <c r="E169" s="160">
        <v>0.50219972338071905</v>
      </c>
      <c r="F169" s="160">
        <v>0.58029218743599542</v>
      </c>
      <c r="G169" s="160">
        <v>0.39184344054989467</v>
      </c>
      <c r="H169" s="160">
        <v>0.40960801377039302</v>
      </c>
      <c r="I169" s="160">
        <v>0.46749382387022687</v>
      </c>
      <c r="J169" s="160">
        <v>0.50131279123447148</v>
      </c>
      <c r="K169" s="160">
        <v>0.59405613016813374</v>
      </c>
      <c r="L169" s="160">
        <v>0.37041867759533414</v>
      </c>
      <c r="M169" s="160">
        <v>0.44404816785065027</v>
      </c>
      <c r="N169" s="160">
        <v>0.4627639352580295</v>
      </c>
      <c r="O169" s="160">
        <v>0.51055598873682284</v>
      </c>
      <c r="P169" s="161">
        <v>0.57425682557143154</v>
      </c>
      <c r="Q169" s="138"/>
    </row>
    <row r="170" spans="1:17" x14ac:dyDescent="0.3">
      <c r="A170" s="158" t="s">
        <v>150</v>
      </c>
      <c r="B170" s="159">
        <v>0.29729481658477758</v>
      </c>
      <c r="C170" s="160">
        <v>0.66678572852325735</v>
      </c>
      <c r="D170" s="160">
        <v>0.8322054330632499</v>
      </c>
      <c r="E170" s="160">
        <v>0.92753523584616904</v>
      </c>
      <c r="F170" s="160">
        <v>0.98242237097305385</v>
      </c>
      <c r="G170" s="160">
        <v>0.44190740930500338</v>
      </c>
      <c r="H170" s="160">
        <v>0.74183604573676853</v>
      </c>
      <c r="I170" s="160">
        <v>0.8875036865385143</v>
      </c>
      <c r="J170" s="160">
        <v>0.95013667908132904</v>
      </c>
      <c r="K170" s="160">
        <v>0.98597963709225289</v>
      </c>
      <c r="L170" s="160">
        <v>0.18126393421681758</v>
      </c>
      <c r="M170" s="160">
        <v>0.55155607707540644</v>
      </c>
      <c r="N170" s="160">
        <v>0.77921984254036758</v>
      </c>
      <c r="O170" s="160">
        <v>0.89761451298080996</v>
      </c>
      <c r="P170" s="161">
        <v>0.97316920897697268</v>
      </c>
      <c r="Q170" s="138"/>
    </row>
    <row r="171" spans="1:17" x14ac:dyDescent="0.3">
      <c r="A171" s="158" t="s">
        <v>151</v>
      </c>
      <c r="B171" s="159">
        <v>5.4834406161988654E-3</v>
      </c>
      <c r="C171" s="160">
        <v>1.121072016912103E-2</v>
      </c>
      <c r="D171" s="160">
        <v>3.7398324687772169E-2</v>
      </c>
      <c r="E171" s="160">
        <v>0.11721273891040999</v>
      </c>
      <c r="F171" s="160">
        <v>0.45120705528361876</v>
      </c>
      <c r="G171" s="160">
        <v>4.873110972477568E-3</v>
      </c>
      <c r="H171" s="160">
        <v>2.9179534136497102E-2</v>
      </c>
      <c r="I171" s="160">
        <v>7.9824286140278922E-2</v>
      </c>
      <c r="J171" s="160">
        <v>0.2049432423997857</v>
      </c>
      <c r="K171" s="160">
        <v>0.57376336316578835</v>
      </c>
      <c r="L171" s="160">
        <v>4.9078933740703224E-3</v>
      </c>
      <c r="M171" s="160">
        <v>9.1799166625139463E-3</v>
      </c>
      <c r="N171" s="160">
        <v>1.4916232672587773E-2</v>
      </c>
      <c r="O171" s="160">
        <v>3.4301756915760859E-2</v>
      </c>
      <c r="P171" s="161">
        <v>0.26184237437642383</v>
      </c>
      <c r="Q171" s="138"/>
    </row>
    <row r="172" spans="1:17" x14ac:dyDescent="0.3">
      <c r="A172" s="158" t="s">
        <v>152</v>
      </c>
      <c r="B172" s="159">
        <v>4.3650109650751105E-2</v>
      </c>
      <c r="C172" s="160">
        <v>0.2518957538846065</v>
      </c>
      <c r="D172" s="160">
        <v>0.51023652931487584</v>
      </c>
      <c r="E172" s="160">
        <v>0.84495767952669221</v>
      </c>
      <c r="F172" s="160">
        <v>0.98283630983732484</v>
      </c>
      <c r="G172" s="160">
        <v>0.10475138765729164</v>
      </c>
      <c r="H172" s="160">
        <v>0.32623417028971102</v>
      </c>
      <c r="I172" s="160">
        <v>0.69442072123575027</v>
      </c>
      <c r="J172" s="160">
        <v>0.93565174234087267</v>
      </c>
      <c r="K172" s="160">
        <v>0.99138249451742444</v>
      </c>
      <c r="L172" s="160">
        <v>1.5983992387512899E-2</v>
      </c>
      <c r="M172" s="160">
        <v>0.12826740270497405</v>
      </c>
      <c r="N172" s="160">
        <v>0.37514204356828851</v>
      </c>
      <c r="O172" s="160">
        <v>0.69841244241425637</v>
      </c>
      <c r="P172" s="161">
        <v>0.9671155931102644</v>
      </c>
      <c r="Q172" s="138"/>
    </row>
    <row r="173" spans="1:17" x14ac:dyDescent="0.3">
      <c r="A173" s="158" t="s">
        <v>153</v>
      </c>
      <c r="B173" s="159">
        <v>4.2957195755505828E-2</v>
      </c>
      <c r="C173" s="160">
        <v>0.246197898644234</v>
      </c>
      <c r="D173" s="160">
        <v>0.51926707363812863</v>
      </c>
      <c r="E173" s="160">
        <v>0.79631553466325422</v>
      </c>
      <c r="F173" s="160">
        <v>0.93080112308028351</v>
      </c>
      <c r="G173" s="160">
        <v>0.12472391297898368</v>
      </c>
      <c r="H173" s="160">
        <v>0.38926555836574622</v>
      </c>
      <c r="I173" s="160">
        <v>0.69416707868962491</v>
      </c>
      <c r="J173" s="160">
        <v>0.88110175019141035</v>
      </c>
      <c r="K173" s="160">
        <v>0.94677483905892823</v>
      </c>
      <c r="L173" s="160">
        <v>1.6479716269733137E-2</v>
      </c>
      <c r="M173" s="160">
        <v>0.11181172782702854</v>
      </c>
      <c r="N173" s="160">
        <v>0.3268376149613253</v>
      </c>
      <c r="O173" s="160">
        <v>0.63563202295791577</v>
      </c>
      <c r="P173" s="161">
        <v>0.89715405935672365</v>
      </c>
      <c r="Q173" s="138"/>
    </row>
    <row r="174" spans="1:17" x14ac:dyDescent="0.3">
      <c r="A174" s="158" t="s">
        <v>154</v>
      </c>
      <c r="B174" s="159">
        <v>3.6019811930971019E-3</v>
      </c>
      <c r="C174" s="160">
        <v>6.9767084556715802E-3</v>
      </c>
      <c r="D174" s="160">
        <v>4.0867407449191921E-2</v>
      </c>
      <c r="E174" s="160">
        <v>0.21862503768484848</v>
      </c>
      <c r="F174" s="160">
        <v>0.7592069782300398</v>
      </c>
      <c r="G174" s="160">
        <v>5.742221290904426E-3</v>
      </c>
      <c r="H174" s="160">
        <v>2.7375829993287248E-2</v>
      </c>
      <c r="I174" s="160">
        <v>0.10935878237857981</v>
      </c>
      <c r="J174" s="160">
        <v>0.44228331241097102</v>
      </c>
      <c r="K174" s="160">
        <v>0.85091503228722754</v>
      </c>
      <c r="L174" s="160">
        <v>2.4680593101056659E-3</v>
      </c>
      <c r="M174" s="160">
        <v>4.2764859286600759E-3</v>
      </c>
      <c r="N174" s="160">
        <v>1.3984587054009344E-2</v>
      </c>
      <c r="O174" s="160">
        <v>5.3075522834990001E-2</v>
      </c>
      <c r="P174" s="161">
        <v>0.50768911022996122</v>
      </c>
      <c r="Q174" s="138"/>
    </row>
    <row r="175" spans="1:17" x14ac:dyDescent="0.3">
      <c r="A175" s="158" t="s">
        <v>155</v>
      </c>
      <c r="B175" s="159">
        <v>8.1463130457412429E-3</v>
      </c>
      <c r="C175" s="160">
        <v>3.7690914579231682E-2</v>
      </c>
      <c r="D175" s="160">
        <v>9.0890266549397525E-2</v>
      </c>
      <c r="E175" s="160">
        <v>0.17959539645529735</v>
      </c>
      <c r="F175" s="160">
        <v>0.46877103232669332</v>
      </c>
      <c r="G175" s="160">
        <v>2.4164413673890842E-2</v>
      </c>
      <c r="H175" s="160">
        <v>5.9091891855410181E-2</v>
      </c>
      <c r="I175" s="160">
        <v>0.12468420026381846</v>
      </c>
      <c r="J175" s="160">
        <v>0.22217596545292626</v>
      </c>
      <c r="K175" s="160">
        <v>0.54769072107703154</v>
      </c>
      <c r="L175" s="160">
        <v>4.5943169562267542E-3</v>
      </c>
      <c r="M175" s="160">
        <v>1.6414038584495645E-2</v>
      </c>
      <c r="N175" s="160">
        <v>4.9995431933289529E-2</v>
      </c>
      <c r="O175" s="160">
        <v>0.13734393636699777</v>
      </c>
      <c r="P175" s="161">
        <v>0.36987729068876951</v>
      </c>
      <c r="Q175" s="138"/>
    </row>
    <row r="176" spans="1:17" x14ac:dyDescent="0.3">
      <c r="A176" s="158" t="s">
        <v>156</v>
      </c>
      <c r="B176" s="159">
        <v>2.5536308413016276E-3</v>
      </c>
      <c r="C176" s="160">
        <v>3.4141720950681678E-3</v>
      </c>
      <c r="D176" s="160">
        <v>1.7608434241329508E-2</v>
      </c>
      <c r="E176" s="160">
        <v>4.1619147862685557E-2</v>
      </c>
      <c r="F176" s="160">
        <v>0.15441936663024944</v>
      </c>
      <c r="G176" s="160">
        <v>2.7163198519837618E-3</v>
      </c>
      <c r="H176" s="160">
        <v>1.6944164085212234E-2</v>
      </c>
      <c r="I176" s="160">
        <v>2.1977735557387343E-2</v>
      </c>
      <c r="J176" s="160">
        <v>6.9415897260574497E-2</v>
      </c>
      <c r="K176" s="160">
        <v>0.20098329373162857</v>
      </c>
      <c r="L176" s="160">
        <v>1.0780054367273936E-3</v>
      </c>
      <c r="M176" s="160">
        <v>3.0285883609768647E-3</v>
      </c>
      <c r="N176" s="160">
        <v>7.8326695574611419E-3</v>
      </c>
      <c r="O176" s="160">
        <v>1.7714105617942909E-2</v>
      </c>
      <c r="P176" s="161">
        <v>8.8458208983099681E-2</v>
      </c>
      <c r="Q176" s="138"/>
    </row>
    <row r="177" spans="1:17" x14ac:dyDescent="0.3">
      <c r="A177" s="158" t="s">
        <v>157</v>
      </c>
      <c r="B177" s="159">
        <v>1.7813028492792938E-3</v>
      </c>
      <c r="C177" s="160">
        <v>6.261066595555159E-3</v>
      </c>
      <c r="D177" s="160">
        <v>2.5146343398128022E-2</v>
      </c>
      <c r="E177" s="160">
        <v>9.4494748167963064E-2</v>
      </c>
      <c r="F177" s="160">
        <v>0.52588266805907469</v>
      </c>
      <c r="G177" s="160">
        <v>2.4301354592120472E-3</v>
      </c>
      <c r="H177" s="160">
        <v>1.4061126422461991E-2</v>
      </c>
      <c r="I177" s="160">
        <v>4.6535032078166935E-2</v>
      </c>
      <c r="J177" s="160">
        <v>0.18008076159465602</v>
      </c>
      <c r="K177" s="160">
        <v>0.6197913308941192</v>
      </c>
      <c r="L177" s="160">
        <v>1.485023307839816E-3</v>
      </c>
      <c r="M177" s="160">
        <v>1.4447496369729134E-3</v>
      </c>
      <c r="N177" s="160">
        <v>1.2406750532214976E-2</v>
      </c>
      <c r="O177" s="160">
        <v>4.2340653696637927E-2</v>
      </c>
      <c r="P177" s="161">
        <v>0.37042513323932363</v>
      </c>
      <c r="Q177" s="138"/>
    </row>
    <row r="178" spans="1:17" x14ac:dyDescent="0.3">
      <c r="A178" s="158" t="s">
        <v>158</v>
      </c>
      <c r="B178" s="159">
        <v>3.5354146901463129E-2</v>
      </c>
      <c r="C178" s="160">
        <v>8.6392319502623827E-2</v>
      </c>
      <c r="D178" s="160">
        <v>0.12219322312438721</v>
      </c>
      <c r="E178" s="160">
        <v>0.16875698484889715</v>
      </c>
      <c r="F178" s="160">
        <v>0.30894029367382053</v>
      </c>
      <c r="G178" s="160">
        <v>5.2305087129219656E-2</v>
      </c>
      <c r="H178" s="160">
        <v>9.160479695159536E-2</v>
      </c>
      <c r="I178" s="160">
        <v>0.13840342487196655</v>
      </c>
      <c r="J178" s="160">
        <v>0.16496470779211325</v>
      </c>
      <c r="K178" s="160">
        <v>0.34355216943858397</v>
      </c>
      <c r="L178" s="160">
        <v>1.5550536474760963E-2</v>
      </c>
      <c r="M178" s="160">
        <v>6.8005715432686145E-2</v>
      </c>
      <c r="N178" s="160">
        <v>0.11508831718270579</v>
      </c>
      <c r="O178" s="160">
        <v>0.15477706097103572</v>
      </c>
      <c r="P178" s="161">
        <v>0.29949888617493103</v>
      </c>
      <c r="Q178" s="138"/>
    </row>
    <row r="179" spans="1:17" x14ac:dyDescent="0.3">
      <c r="A179" s="158" t="s">
        <v>159</v>
      </c>
      <c r="B179" s="159">
        <v>2.3603971933774545E-2</v>
      </c>
      <c r="C179" s="160">
        <v>7.1289381229880114E-2</v>
      </c>
      <c r="D179" s="160">
        <v>0.11941506374845286</v>
      </c>
      <c r="E179" s="160">
        <v>0.19243030516429344</v>
      </c>
      <c r="F179" s="160">
        <v>0.39437284977891346</v>
      </c>
      <c r="G179" s="160">
        <v>3.5679292561839639E-2</v>
      </c>
      <c r="H179" s="160">
        <v>8.2495037588296599E-2</v>
      </c>
      <c r="I179" s="160">
        <v>0.15549733731227591</v>
      </c>
      <c r="J179" s="160">
        <v>0.21415999468010172</v>
      </c>
      <c r="K179" s="160">
        <v>0.43875071051702608</v>
      </c>
      <c r="L179" s="160">
        <v>1.2754677663149212E-2</v>
      </c>
      <c r="M179" s="160">
        <v>5.0559058586394458E-2</v>
      </c>
      <c r="N179" s="160">
        <v>0.10472146584251517</v>
      </c>
      <c r="O179" s="160">
        <v>0.15323622287705457</v>
      </c>
      <c r="P179" s="161">
        <v>0.34851357629490393</v>
      </c>
      <c r="Q179" s="138"/>
    </row>
    <row r="180" spans="1:17" x14ac:dyDescent="0.3">
      <c r="A180" s="158" t="s">
        <v>160</v>
      </c>
      <c r="B180" s="159">
        <v>7.9165814395533177E-2</v>
      </c>
      <c r="C180" s="160">
        <v>0.1993411256384206</v>
      </c>
      <c r="D180" s="160">
        <v>0.21273340624838161</v>
      </c>
      <c r="E180" s="160">
        <v>0.28481765154955413</v>
      </c>
      <c r="F180" s="160">
        <v>0.56350373367815709</v>
      </c>
      <c r="G180" s="160">
        <v>6.2224620163600496E-2</v>
      </c>
      <c r="H180" s="160">
        <v>8.9735681773224343E-2</v>
      </c>
      <c r="I180" s="160">
        <v>0.1500338993506117</v>
      </c>
      <c r="J180" s="160">
        <v>0.28640605287715043</v>
      </c>
      <c r="K180" s="160">
        <v>0.60319095484799201</v>
      </c>
      <c r="L180" s="160">
        <v>5.5213554572329321E-2</v>
      </c>
      <c r="M180" s="160">
        <v>0.1930429929299616</v>
      </c>
      <c r="N180" s="160">
        <v>0.3062484243357384</v>
      </c>
      <c r="O180" s="160">
        <v>0.41389030725592013</v>
      </c>
      <c r="P180" s="161">
        <v>0.56389596022748567</v>
      </c>
      <c r="Q180" s="138"/>
    </row>
    <row r="181" spans="1:17" x14ac:dyDescent="0.3">
      <c r="A181" s="158" t="s">
        <v>161</v>
      </c>
      <c r="B181" s="159">
        <v>0.38226789558426233</v>
      </c>
      <c r="C181" s="160">
        <v>0.53878714928982419</v>
      </c>
      <c r="D181" s="160">
        <v>0.69028244300423081</v>
      </c>
      <c r="E181" s="160">
        <v>0.87050661798683071</v>
      </c>
      <c r="F181" s="160">
        <v>0.95618954151055102</v>
      </c>
      <c r="G181" s="160">
        <v>0.45547203567576433</v>
      </c>
      <c r="H181" s="160">
        <v>0.64045834530599832</v>
      </c>
      <c r="I181" s="160">
        <v>0.82993599864645284</v>
      </c>
      <c r="J181" s="160">
        <v>0.91233518271252445</v>
      </c>
      <c r="K181" s="160">
        <v>0.97233153956031559</v>
      </c>
      <c r="L181" s="160">
        <v>0.38510922945744513</v>
      </c>
      <c r="M181" s="160">
        <v>0.43178102118542794</v>
      </c>
      <c r="N181" s="160">
        <v>0.56728002367588493</v>
      </c>
      <c r="O181" s="160">
        <v>0.72164792112507092</v>
      </c>
      <c r="P181" s="161">
        <v>0.91889059303354137</v>
      </c>
      <c r="Q181" s="138"/>
    </row>
    <row r="182" spans="1:17" x14ac:dyDescent="0.3">
      <c r="A182" s="158" t="s">
        <v>162</v>
      </c>
      <c r="B182" s="159">
        <v>1.4979261552971645E-2</v>
      </c>
      <c r="C182" s="160">
        <v>6.155548430416375E-2</v>
      </c>
      <c r="D182" s="160">
        <v>0.15339064749306444</v>
      </c>
      <c r="E182" s="160">
        <v>0.43382735477972556</v>
      </c>
      <c r="F182" s="160">
        <v>0.83934139329313917</v>
      </c>
      <c r="G182" s="160">
        <v>3.3399685193714945E-2</v>
      </c>
      <c r="H182" s="160">
        <v>0.10629324403398947</v>
      </c>
      <c r="I182" s="160">
        <v>0.2798143852491623</v>
      </c>
      <c r="J182" s="160">
        <v>0.61505512623846259</v>
      </c>
      <c r="K182" s="160">
        <v>0.90283007132348247</v>
      </c>
      <c r="L182" s="160">
        <v>7.7411388212973971E-3</v>
      </c>
      <c r="M182" s="160">
        <v>3.2740673581637868E-2</v>
      </c>
      <c r="N182" s="160">
        <v>8.2202548933393196E-2</v>
      </c>
      <c r="O182" s="160">
        <v>0.21803334669218366</v>
      </c>
      <c r="P182" s="161">
        <v>0.68711569297125674</v>
      </c>
      <c r="Q182" s="138"/>
    </row>
    <row r="183" spans="1:17" x14ac:dyDescent="0.3">
      <c r="A183" s="158" t="s">
        <v>163</v>
      </c>
      <c r="B183" s="159">
        <v>7.8727072331511952E-2</v>
      </c>
      <c r="C183" s="160">
        <v>0.15727747757758051</v>
      </c>
      <c r="D183" s="160">
        <v>0.22329585440096805</v>
      </c>
      <c r="E183" s="160">
        <v>0.30922136263205352</v>
      </c>
      <c r="F183" s="160">
        <v>0.50456822385915323</v>
      </c>
      <c r="G183" s="160">
        <v>0.13687141051296722</v>
      </c>
      <c r="H183" s="160">
        <v>0.2065084774849569</v>
      </c>
      <c r="I183" s="160">
        <v>0.25665000936301391</v>
      </c>
      <c r="J183" s="160">
        <v>0.34107115889747819</v>
      </c>
      <c r="K183" s="160">
        <v>0.51865096619201911</v>
      </c>
      <c r="L183" s="160">
        <v>6.0360382414583275E-2</v>
      </c>
      <c r="M183" s="160">
        <v>0.10190030799180377</v>
      </c>
      <c r="N183" s="160">
        <v>0.16670852663504127</v>
      </c>
      <c r="O183" s="160">
        <v>0.26350773262640576</v>
      </c>
      <c r="P183" s="161">
        <v>0.47778495555127792</v>
      </c>
      <c r="Q183" s="138"/>
    </row>
    <row r="184" spans="1:17" x14ac:dyDescent="0.3">
      <c r="A184" s="158" t="s">
        <v>164</v>
      </c>
      <c r="B184" s="159">
        <v>0.27251384230170772</v>
      </c>
      <c r="C184" s="160">
        <v>0.43063414787132481</v>
      </c>
      <c r="D184" s="160">
        <v>0.48856953529419939</v>
      </c>
      <c r="E184" s="160">
        <v>0.57482872562335641</v>
      </c>
      <c r="F184" s="160">
        <v>0.64896206126768163</v>
      </c>
      <c r="G184" s="160">
        <v>0.25942614914464762</v>
      </c>
      <c r="H184" s="160">
        <v>0.36484768935434547</v>
      </c>
      <c r="I184" s="160">
        <v>0.46389982571883459</v>
      </c>
      <c r="J184" s="160">
        <v>0.5626529740469195</v>
      </c>
      <c r="K184" s="160">
        <v>0.6020994988543833</v>
      </c>
      <c r="L184" s="160">
        <v>0.242542566641476</v>
      </c>
      <c r="M184" s="160">
        <v>0.40818917399614335</v>
      </c>
      <c r="N184" s="160">
        <v>0.56667835355890173</v>
      </c>
      <c r="O184" s="160">
        <v>0.64973636786806199</v>
      </c>
      <c r="P184" s="161">
        <v>0.75414450149487711</v>
      </c>
      <c r="Q184" s="138"/>
    </row>
    <row r="185" spans="1:17" x14ac:dyDescent="0.3">
      <c r="A185" s="158" t="s">
        <v>165</v>
      </c>
      <c r="B185" s="159">
        <v>4.2596897430364896E-3</v>
      </c>
      <c r="C185" s="160">
        <v>5.5409816971661325E-3</v>
      </c>
      <c r="D185" s="160">
        <v>1.1960983247687204E-2</v>
      </c>
      <c r="E185" s="160">
        <v>1.4483998152413212E-2</v>
      </c>
      <c r="F185" s="160">
        <v>4.2195719916693929E-2</v>
      </c>
      <c r="G185" s="160">
        <v>3.6790901448960161E-3</v>
      </c>
      <c r="H185" s="160">
        <v>9.6953269550350291E-3</v>
      </c>
      <c r="I185" s="160">
        <v>1.2521732615111246E-2</v>
      </c>
      <c r="J185" s="160">
        <v>2.2239942020783457E-2</v>
      </c>
      <c r="K185" s="160">
        <v>4.8362056966239311E-2</v>
      </c>
      <c r="L185" s="160">
        <v>4.3715562442040593E-3</v>
      </c>
      <c r="M185" s="160">
        <v>5.6405757512563931E-3</v>
      </c>
      <c r="N185" s="160">
        <v>6.7611898466545832E-3</v>
      </c>
      <c r="O185" s="160">
        <v>1.3876141130675763E-2</v>
      </c>
      <c r="P185" s="161">
        <v>2.7984401677290039E-2</v>
      </c>
      <c r="Q185" s="138"/>
    </row>
    <row r="186" spans="1:17" x14ac:dyDescent="0.3">
      <c r="A186" s="158" t="s">
        <v>166</v>
      </c>
      <c r="B186" s="159">
        <v>1.5245259102883171E-2</v>
      </c>
      <c r="C186" s="160">
        <v>1.6437255651068655E-2</v>
      </c>
      <c r="D186" s="160">
        <v>1.111734708917814E-2</v>
      </c>
      <c r="E186" s="160">
        <v>8.4969376873960684E-3</v>
      </c>
      <c r="F186" s="160">
        <v>1.6221552216733211E-2</v>
      </c>
      <c r="G186" s="160">
        <v>1.0267383604886318E-2</v>
      </c>
      <c r="H186" s="160">
        <v>1.8910360654265273E-3</v>
      </c>
      <c r="I186" s="160">
        <v>5.2803971242969434E-3</v>
      </c>
      <c r="J186" s="160">
        <v>2.8870449337162207E-3</v>
      </c>
      <c r="K186" s="160">
        <v>1.5287219907772698E-2</v>
      </c>
      <c r="L186" s="160">
        <v>1.4191623596773747E-2</v>
      </c>
      <c r="M186" s="160">
        <v>2.0708732348588669E-2</v>
      </c>
      <c r="N186" s="160">
        <v>2.334257484420724E-2</v>
      </c>
      <c r="O186" s="160">
        <v>2.1911944472676397E-2</v>
      </c>
      <c r="P186" s="161">
        <v>2.4903691452188629E-2</v>
      </c>
      <c r="Q186" s="138"/>
    </row>
    <row r="187" spans="1:17" x14ac:dyDescent="0.3">
      <c r="A187" s="158" t="s">
        <v>167</v>
      </c>
      <c r="B187" s="159">
        <v>2.8994412629810263E-3</v>
      </c>
      <c r="C187" s="160">
        <v>8.4753350520942374E-3</v>
      </c>
      <c r="D187" s="160">
        <v>2.1325328840341249E-2</v>
      </c>
      <c r="E187" s="160">
        <v>8.7258029365047327E-2</v>
      </c>
      <c r="F187" s="160">
        <v>0.48327532489110753</v>
      </c>
      <c r="G187" s="160">
        <v>3.0299820215439368E-3</v>
      </c>
      <c r="H187" s="160">
        <v>1.1279238753841105E-2</v>
      </c>
      <c r="I187" s="160">
        <v>3.4083907548358029E-2</v>
      </c>
      <c r="J187" s="160">
        <v>0.11830965835804129</v>
      </c>
      <c r="K187" s="160">
        <v>0.58654787224777605</v>
      </c>
      <c r="L187" s="160">
        <v>3.6173118286997475E-3</v>
      </c>
      <c r="M187" s="160">
        <v>4.3658398657894252E-3</v>
      </c>
      <c r="N187" s="160">
        <v>1.5096080025875152E-2</v>
      </c>
      <c r="O187" s="160">
        <v>4.3881161087355701E-2</v>
      </c>
      <c r="P187" s="161">
        <v>0.37996524921192165</v>
      </c>
      <c r="Q187" s="138"/>
    </row>
    <row r="188" spans="1:17" x14ac:dyDescent="0.3">
      <c r="A188" s="158" t="s">
        <v>168</v>
      </c>
      <c r="B188" s="159">
        <v>5.0684727270648537E-3</v>
      </c>
      <c r="C188" s="160">
        <v>8.4549787794538245E-3</v>
      </c>
      <c r="D188" s="160">
        <v>9.6209808771405367E-3</v>
      </c>
      <c r="E188" s="160">
        <v>1.3420757888192218E-2</v>
      </c>
      <c r="F188" s="160">
        <v>2.4482442949004087E-2</v>
      </c>
      <c r="G188" s="160">
        <v>7.2127811922144272E-3</v>
      </c>
      <c r="H188" s="160">
        <v>1.5616217933875855E-3</v>
      </c>
      <c r="I188" s="160">
        <v>6.8981116028441819E-3</v>
      </c>
      <c r="J188" s="160">
        <v>6.2467977122069637E-3</v>
      </c>
      <c r="K188" s="160">
        <v>1.5113563464401195E-2</v>
      </c>
      <c r="L188" s="160">
        <v>3.5552750399131159E-3</v>
      </c>
      <c r="M188" s="160">
        <v>7.3061762179221102E-3</v>
      </c>
      <c r="N188" s="160">
        <v>1.1655234757841807E-2</v>
      </c>
      <c r="O188" s="160">
        <v>2.4293790679660747E-2</v>
      </c>
      <c r="P188" s="161">
        <v>4.285290792916107E-2</v>
      </c>
      <c r="Q188" s="138"/>
    </row>
    <row r="189" spans="1:17" x14ac:dyDescent="0.3">
      <c r="A189" s="158" t="s">
        <v>169</v>
      </c>
      <c r="B189" s="159">
        <v>5.4241341265236075E-2</v>
      </c>
      <c r="C189" s="160">
        <v>3.2846646950768207E-2</v>
      </c>
      <c r="D189" s="160">
        <v>1.9656730110925516E-2</v>
      </c>
      <c r="E189" s="160">
        <v>1.0407440221619527E-2</v>
      </c>
      <c r="F189" s="160">
        <v>1.1334906959520887E-2</v>
      </c>
      <c r="G189" s="160">
        <v>2.7018726521831748E-2</v>
      </c>
      <c r="H189" s="160">
        <v>1.0391947586323841E-2</v>
      </c>
      <c r="I189" s="160">
        <v>4.6849878824580223E-3</v>
      </c>
      <c r="J189" s="160">
        <v>3.7548729527222932E-3</v>
      </c>
      <c r="K189" s="160">
        <v>8.9431797740934273E-3</v>
      </c>
      <c r="L189" s="160">
        <v>6.849483105011589E-2</v>
      </c>
      <c r="M189" s="160">
        <v>4.6969518055782457E-2</v>
      </c>
      <c r="N189" s="160">
        <v>4.1067473286084108E-2</v>
      </c>
      <c r="O189" s="160">
        <v>3.5499727739274532E-2</v>
      </c>
      <c r="P189" s="161">
        <v>2.0725224205175273E-2</v>
      </c>
      <c r="Q189" s="138"/>
    </row>
    <row r="190" spans="1:17" ht="22.8" x14ac:dyDescent="0.3">
      <c r="A190" s="158" t="s">
        <v>170</v>
      </c>
      <c r="B190" s="159">
        <v>0.38128406728610714</v>
      </c>
      <c r="C190" s="160">
        <v>0.46911306530424352</v>
      </c>
      <c r="D190" s="160">
        <v>0.52126252159116648</v>
      </c>
      <c r="E190" s="160">
        <v>0.63918230976621582</v>
      </c>
      <c r="F190" s="160">
        <v>0.81364981117005764</v>
      </c>
      <c r="G190" s="160">
        <v>0.31255906407676276</v>
      </c>
      <c r="H190" s="160">
        <v>0.37746953226101182</v>
      </c>
      <c r="I190" s="160">
        <v>0.51949225838359492</v>
      </c>
      <c r="J190" s="160">
        <v>0.62311373240823786</v>
      </c>
      <c r="K190" s="160">
        <v>0.84546744796428808</v>
      </c>
      <c r="L190" s="160">
        <v>0.37880143548607503</v>
      </c>
      <c r="M190" s="160">
        <v>0.48832124910922531</v>
      </c>
      <c r="N190" s="160">
        <v>0.60390645724263781</v>
      </c>
      <c r="O190" s="160">
        <v>0.70404175900993127</v>
      </c>
      <c r="P190" s="161">
        <v>0.84030690385025919</v>
      </c>
      <c r="Q190" s="138"/>
    </row>
    <row r="191" spans="1:17" x14ac:dyDescent="0.3">
      <c r="A191" s="158" t="s">
        <v>171</v>
      </c>
      <c r="B191" s="159">
        <v>2.9077328403433376E-2</v>
      </c>
      <c r="C191" s="160">
        <v>3.3629095799034586E-2</v>
      </c>
      <c r="D191" s="160">
        <v>2.7846614479856077E-2</v>
      </c>
      <c r="E191" s="160">
        <v>1.8958452066335407E-2</v>
      </c>
      <c r="F191" s="160">
        <v>1.1044481599277022E-2</v>
      </c>
      <c r="G191" s="160">
        <v>3.6241308939213533E-2</v>
      </c>
      <c r="H191" s="160">
        <v>3.4109336381820517E-2</v>
      </c>
      <c r="I191" s="160">
        <v>2.6457060747861985E-2</v>
      </c>
      <c r="J191" s="160">
        <v>1.8952951302753249E-2</v>
      </c>
      <c r="K191" s="160">
        <v>9.2518775532390504E-3</v>
      </c>
      <c r="L191" s="160">
        <v>2.3440241372521532E-2</v>
      </c>
      <c r="M191" s="160">
        <v>2.71961378773612E-2</v>
      </c>
      <c r="N191" s="160">
        <v>3.6052849356809108E-2</v>
      </c>
      <c r="O191" s="160">
        <v>1.850546559261141E-2</v>
      </c>
      <c r="P191" s="161">
        <v>9.5676001711986099E-3</v>
      </c>
      <c r="Q191" s="138"/>
    </row>
    <row r="192" spans="1:17" ht="22.8" x14ac:dyDescent="0.3">
      <c r="A192" s="158" t="s">
        <v>172</v>
      </c>
      <c r="B192" s="159">
        <v>0.37658575025081525</v>
      </c>
      <c r="C192" s="160">
        <v>0.23335958453493974</v>
      </c>
      <c r="D192" s="160">
        <v>0.13040377681264342</v>
      </c>
      <c r="E192" s="160">
        <v>7.3431102461536057E-2</v>
      </c>
      <c r="F192" s="160">
        <v>2.1055026803789109E-2</v>
      </c>
      <c r="G192" s="160">
        <v>0.2986514796177771</v>
      </c>
      <c r="H192" s="160">
        <v>0.1428388665639036</v>
      </c>
      <c r="I192" s="160">
        <v>8.1953165990269264E-2</v>
      </c>
      <c r="J192" s="160">
        <v>5.2737348085737823E-2</v>
      </c>
      <c r="K192" s="160">
        <v>1.0239632594247434E-2</v>
      </c>
      <c r="L192" s="160">
        <v>0.41602471219714254</v>
      </c>
      <c r="M192" s="160">
        <v>0.30377267077991654</v>
      </c>
      <c r="N192" s="160">
        <v>0.21192952408313687</v>
      </c>
      <c r="O192" s="160">
        <v>0.12776332369521184</v>
      </c>
      <c r="P192" s="161">
        <v>5.208443453142507E-2</v>
      </c>
      <c r="Q192" s="138"/>
    </row>
    <row r="193" spans="1:17" ht="22.8" x14ac:dyDescent="0.3">
      <c r="A193" s="158" t="s">
        <v>173</v>
      </c>
      <c r="B193" s="159">
        <v>5.9367999864102343E-2</v>
      </c>
      <c r="C193" s="160">
        <v>4.8531332625488227E-2</v>
      </c>
      <c r="D193" s="160">
        <v>3.2360135866826123E-2</v>
      </c>
      <c r="E193" s="160">
        <v>1.7155028951576067E-2</v>
      </c>
      <c r="F193" s="160">
        <v>6.9135987565964452E-3</v>
      </c>
      <c r="G193" s="160">
        <v>6.094543420928912E-2</v>
      </c>
      <c r="H193" s="160">
        <v>5.1041373224053867E-2</v>
      </c>
      <c r="I193" s="160">
        <v>2.4508767069224887E-2</v>
      </c>
      <c r="J193" s="160">
        <v>1.7514340882661711E-2</v>
      </c>
      <c r="K193" s="160">
        <v>3.3401356797048863E-3</v>
      </c>
      <c r="L193" s="160">
        <v>6.4795806083949289E-2</v>
      </c>
      <c r="M193" s="160">
        <v>4.6386893340656474E-2</v>
      </c>
      <c r="N193" s="160">
        <v>2.9021297207512852E-2</v>
      </c>
      <c r="O193" s="160">
        <v>1.8697094500067696E-2</v>
      </c>
      <c r="P193" s="161">
        <v>1.0849458900088552E-2</v>
      </c>
      <c r="Q193" s="138"/>
    </row>
    <row r="194" spans="1:17" x14ac:dyDescent="0.3">
      <c r="A194" s="158" t="s">
        <v>174</v>
      </c>
      <c r="B194" s="159">
        <v>2.2628692994269402E-2</v>
      </c>
      <c r="C194" s="160">
        <v>8.180079075595971E-2</v>
      </c>
      <c r="D194" s="160">
        <v>0.14327500392614945</v>
      </c>
      <c r="E194" s="160">
        <v>0.17492348031082541</v>
      </c>
      <c r="F194" s="160">
        <v>0.10143704154065175</v>
      </c>
      <c r="G194" s="160">
        <v>0.10943821364660232</v>
      </c>
      <c r="H194" s="160">
        <v>0.22746088393636535</v>
      </c>
      <c r="I194" s="160">
        <v>0.22148340037695019</v>
      </c>
      <c r="J194" s="160">
        <v>0.22168458017153819</v>
      </c>
      <c r="K194" s="160">
        <v>9.4962156019334526E-2</v>
      </c>
      <c r="L194" s="160">
        <v>8.2714693572360914E-3</v>
      </c>
      <c r="M194" s="160">
        <v>1.6857259526625475E-2</v>
      </c>
      <c r="N194" s="160">
        <v>2.1428853720041243E-2</v>
      </c>
      <c r="O194" s="160">
        <v>3.1073465568442708E-2</v>
      </c>
      <c r="P194" s="161">
        <v>3.6867888595956286E-2</v>
      </c>
      <c r="Q194" s="138"/>
    </row>
    <row r="195" spans="1:17" ht="22.8" x14ac:dyDescent="0.3">
      <c r="A195" s="158" t="s">
        <v>175</v>
      </c>
      <c r="B195" s="159">
        <v>0.1254520187270578</v>
      </c>
      <c r="C195" s="160">
        <v>0.12839318945034836</v>
      </c>
      <c r="D195" s="160">
        <v>0.14063196357595312</v>
      </c>
      <c r="E195" s="160">
        <v>7.5714388501912866E-2</v>
      </c>
      <c r="F195" s="160">
        <v>4.3067952080986675E-2</v>
      </c>
      <c r="G195" s="160">
        <v>0.16885947568700249</v>
      </c>
      <c r="H195" s="160">
        <v>0.16213750119327164</v>
      </c>
      <c r="I195" s="160">
        <v>0.12285174927036634</v>
      </c>
      <c r="J195" s="160">
        <v>6.3219723921558849E-2</v>
      </c>
      <c r="K195" s="160">
        <v>3.404541093395038E-2</v>
      </c>
      <c r="L195" s="160">
        <v>0.10683097326122142</v>
      </c>
      <c r="M195" s="160">
        <v>0.11412723251659455</v>
      </c>
      <c r="N195" s="160">
        <v>9.5666448655116559E-2</v>
      </c>
      <c r="O195" s="160">
        <v>9.9134803984635353E-2</v>
      </c>
      <c r="P195" s="161">
        <v>4.9756878180425054E-2</v>
      </c>
      <c r="Q195" s="138"/>
    </row>
    <row r="196" spans="1:17" ht="22.8" x14ac:dyDescent="0.3">
      <c r="A196" s="158" t="s">
        <v>176</v>
      </c>
      <c r="B196" s="159">
        <v>5.6041424742156324E-3</v>
      </c>
      <c r="C196" s="160">
        <v>5.1729415299851585E-3</v>
      </c>
      <c r="D196" s="160">
        <v>4.2199837474063417E-3</v>
      </c>
      <c r="E196" s="160">
        <v>6.3523794159997256E-4</v>
      </c>
      <c r="F196" s="160">
        <v>2.8320880486391998E-3</v>
      </c>
      <c r="G196" s="160">
        <v>1.3305023823352873E-2</v>
      </c>
      <c r="H196" s="160">
        <v>4.9425064395744707E-3</v>
      </c>
      <c r="I196" s="160">
        <v>3.2535981617313426E-3</v>
      </c>
      <c r="J196" s="160">
        <v>2.7773232275124979E-3</v>
      </c>
      <c r="K196" s="160">
        <v>2.6933392552346766E-3</v>
      </c>
      <c r="L196" s="160">
        <v>1.8353622418544938E-3</v>
      </c>
      <c r="M196" s="160">
        <v>3.3385568496217101E-3</v>
      </c>
      <c r="N196" s="160">
        <v>1.994569734745006E-3</v>
      </c>
      <c r="O196" s="160">
        <v>7.8408764910070476E-4</v>
      </c>
      <c r="P196" s="161">
        <v>5.6683577064720275E-4</v>
      </c>
      <c r="Q196" s="138"/>
    </row>
    <row r="197" spans="1:17" x14ac:dyDescent="0.3">
      <c r="A197" s="158" t="s">
        <v>177</v>
      </c>
      <c r="B197" s="159">
        <v>0.75533912056560526</v>
      </c>
      <c r="C197" s="160">
        <v>0.92109130682234097</v>
      </c>
      <c r="D197" s="160">
        <v>0.97039733760163427</v>
      </c>
      <c r="E197" s="160">
        <v>0.9902674434323433</v>
      </c>
      <c r="F197" s="160">
        <v>0.99907679125257509</v>
      </c>
      <c r="G197" s="160">
        <v>0.83618208964431684</v>
      </c>
      <c r="H197" s="160">
        <v>0.95996324769401653</v>
      </c>
      <c r="I197" s="160">
        <v>0.98626011781660716</v>
      </c>
      <c r="J197" s="160">
        <v>0.99540180158610569</v>
      </c>
      <c r="K197" s="160">
        <v>0.99913757610084353</v>
      </c>
      <c r="L197" s="160">
        <v>0.70609425801831993</v>
      </c>
      <c r="M197" s="160">
        <v>0.86040882113901096</v>
      </c>
      <c r="N197" s="160">
        <v>0.9377120958084274</v>
      </c>
      <c r="O197" s="160">
        <v>0.98227526678173116</v>
      </c>
      <c r="P197" s="161">
        <v>0.99414293501098971</v>
      </c>
      <c r="Q197" s="138"/>
    </row>
    <row r="198" spans="1:17" x14ac:dyDescent="0.3">
      <c r="A198" s="158" t="s">
        <v>178</v>
      </c>
      <c r="B198" s="159">
        <v>0.22384549793213446</v>
      </c>
      <c r="C198" s="160">
        <v>0.30745780955745788</v>
      </c>
      <c r="D198" s="160">
        <v>0.40733569962802996</v>
      </c>
      <c r="E198" s="160">
        <v>0.62900477499040552</v>
      </c>
      <c r="F198" s="160">
        <v>0.89695102686510209</v>
      </c>
      <c r="G198" s="160">
        <v>0.23896878955441184</v>
      </c>
      <c r="H198" s="160">
        <v>0.33513562296754018</v>
      </c>
      <c r="I198" s="160">
        <v>0.52317620771641793</v>
      </c>
      <c r="J198" s="160">
        <v>0.71018610616882605</v>
      </c>
      <c r="K198" s="160">
        <v>0.93352432699160404</v>
      </c>
      <c r="L198" s="160">
        <v>0.21812956210174841</v>
      </c>
      <c r="M198" s="160">
        <v>0.28222841132983373</v>
      </c>
      <c r="N198" s="160">
        <v>0.34687441436056365</v>
      </c>
      <c r="O198" s="160">
        <v>0.50541602207991976</v>
      </c>
      <c r="P198" s="161">
        <v>0.81454923766644294</v>
      </c>
      <c r="Q198" s="138"/>
    </row>
    <row r="199" spans="1:17" x14ac:dyDescent="0.3">
      <c r="A199" s="158" t="s">
        <v>179</v>
      </c>
      <c r="B199" s="159">
        <v>0.1841044629574668</v>
      </c>
      <c r="C199" s="160">
        <v>4.3495181873229094E-2</v>
      </c>
      <c r="D199" s="160">
        <v>9.8135781682752755E-3</v>
      </c>
      <c r="E199" s="160">
        <v>2.6916330239112152E-3</v>
      </c>
      <c r="F199" s="162">
        <v>0</v>
      </c>
      <c r="G199" s="160">
        <v>0.10213131626379839</v>
      </c>
      <c r="H199" s="160">
        <v>1.6573875809994025E-2</v>
      </c>
      <c r="I199" s="160">
        <v>3.5316510314016441E-3</v>
      </c>
      <c r="J199" s="160">
        <v>1.1323010781245728E-3</v>
      </c>
      <c r="K199" s="162">
        <v>0</v>
      </c>
      <c r="L199" s="160">
        <v>0.21942931495410797</v>
      </c>
      <c r="M199" s="160">
        <v>0.11332380584479165</v>
      </c>
      <c r="N199" s="160">
        <v>2.8814683567785711E-2</v>
      </c>
      <c r="O199" s="160">
        <v>6.293462086465992E-3</v>
      </c>
      <c r="P199" s="161">
        <v>1.8102426491745868E-3</v>
      </c>
      <c r="Q199" s="138"/>
    </row>
    <row r="200" spans="1:17" x14ac:dyDescent="0.3">
      <c r="A200" s="158" t="s">
        <v>180</v>
      </c>
      <c r="B200" s="159">
        <v>0.15844574005107709</v>
      </c>
      <c r="C200" s="160">
        <v>8.0059080562030788E-2</v>
      </c>
      <c r="D200" s="160">
        <v>2.7823902885354631E-2</v>
      </c>
      <c r="E200" s="160">
        <v>1.0326180901512239E-2</v>
      </c>
      <c r="F200" s="160">
        <v>2.7837527884897123E-3</v>
      </c>
      <c r="G200" s="160">
        <v>0.16560573876443813</v>
      </c>
      <c r="H200" s="160">
        <v>5.0530752669902694E-2</v>
      </c>
      <c r="I200" s="160">
        <v>1.5519362613819539E-2</v>
      </c>
      <c r="J200" s="160">
        <v>1.0941185775115724E-2</v>
      </c>
      <c r="K200" s="160">
        <v>9.0389639151312244E-4</v>
      </c>
      <c r="L200" s="160">
        <v>0.18156424168428625</v>
      </c>
      <c r="M200" s="160">
        <v>8.4072038331692828E-2</v>
      </c>
      <c r="N200" s="160">
        <v>3.2360843553259168E-2</v>
      </c>
      <c r="O200" s="160">
        <v>1.4179526067139753E-2</v>
      </c>
      <c r="P200" s="161">
        <v>2.7143754366703693E-3</v>
      </c>
      <c r="Q200" s="138"/>
    </row>
    <row r="201" spans="1:17" x14ac:dyDescent="0.3">
      <c r="A201" s="158" t="s">
        <v>181</v>
      </c>
      <c r="B201" s="159">
        <v>0.21062333181452148</v>
      </c>
      <c r="C201" s="160">
        <v>2.1734983037091749E-2</v>
      </c>
      <c r="D201" s="160">
        <v>3.7924695708753233E-3</v>
      </c>
      <c r="E201" s="160">
        <v>4.0626216236730131E-4</v>
      </c>
      <c r="F201" s="162">
        <v>0</v>
      </c>
      <c r="G201" s="160">
        <v>0.11835589947725585</v>
      </c>
      <c r="H201" s="160">
        <v>5.0426893139454473E-3</v>
      </c>
      <c r="I201" s="160">
        <v>2.5775845382208079E-4</v>
      </c>
      <c r="J201" s="162">
        <v>0</v>
      </c>
      <c r="K201" s="162">
        <v>0</v>
      </c>
      <c r="L201" s="160">
        <v>0.27691513829210801</v>
      </c>
      <c r="M201" s="160">
        <v>6.6059553968732893E-2</v>
      </c>
      <c r="N201" s="160">
        <v>1.3877960693886573E-2</v>
      </c>
      <c r="O201" s="160">
        <v>3.4424353439690297E-3</v>
      </c>
      <c r="P201" s="161">
        <v>5.9121098517059582E-4</v>
      </c>
      <c r="Q201" s="138"/>
    </row>
    <row r="202" spans="1:17" x14ac:dyDescent="0.3">
      <c r="A202" s="158" t="s">
        <v>182</v>
      </c>
      <c r="B202" s="159">
        <v>2.0801777959154288E-2</v>
      </c>
      <c r="C202" s="160">
        <v>1.7275018042451143E-2</v>
      </c>
      <c r="D202" s="160">
        <v>4.0187860636408564E-3</v>
      </c>
      <c r="E202" s="160">
        <v>3.186775345248196E-4</v>
      </c>
      <c r="F202" s="162">
        <v>0</v>
      </c>
      <c r="G202" s="160">
        <v>2.3405852492909666E-2</v>
      </c>
      <c r="H202" s="160">
        <v>1.2667101265144566E-2</v>
      </c>
      <c r="I202" s="160">
        <v>2.6289579286532783E-3</v>
      </c>
      <c r="J202" s="160">
        <v>1.5477423776137324E-4</v>
      </c>
      <c r="K202" s="162">
        <v>0</v>
      </c>
      <c r="L202" s="160">
        <v>2.6866621554902877E-2</v>
      </c>
      <c r="M202" s="160">
        <v>1.11787860918287E-2</v>
      </c>
      <c r="N202" s="160">
        <v>4.9733265856225558E-3</v>
      </c>
      <c r="O202" s="160">
        <v>1.8850876062064667E-3</v>
      </c>
      <c r="P202" s="161">
        <v>3.4540640312670246E-4</v>
      </c>
      <c r="Q202" s="138"/>
    </row>
    <row r="203" spans="1:17" x14ac:dyDescent="0.3">
      <c r="A203" s="158" t="s">
        <v>183</v>
      </c>
      <c r="B203" s="159">
        <v>1.2282485933719405E-3</v>
      </c>
      <c r="C203" s="160">
        <v>3.9162389072132646E-4</v>
      </c>
      <c r="D203" s="160">
        <v>8.7339675089547896E-4</v>
      </c>
      <c r="E203" s="162">
        <v>0</v>
      </c>
      <c r="F203" s="162">
        <v>0</v>
      </c>
      <c r="G203" s="160">
        <v>1.3205848920367774E-3</v>
      </c>
      <c r="H203" s="160">
        <v>1.6078558695625008E-3</v>
      </c>
      <c r="I203" s="162">
        <v>0</v>
      </c>
      <c r="J203" s="162">
        <v>0</v>
      </c>
      <c r="K203" s="162">
        <v>0</v>
      </c>
      <c r="L203" s="160">
        <v>1.7065207337108184E-3</v>
      </c>
      <c r="M203" s="162">
        <v>0</v>
      </c>
      <c r="N203" s="160">
        <v>2.1825632702895665E-4</v>
      </c>
      <c r="O203" s="162">
        <v>0</v>
      </c>
      <c r="P203" s="163">
        <v>0</v>
      </c>
      <c r="Q203" s="138"/>
    </row>
    <row r="204" spans="1:17" x14ac:dyDescent="0.3">
      <c r="A204" s="158" t="s">
        <v>184</v>
      </c>
      <c r="B204" s="159">
        <v>1.3855251571751673E-2</v>
      </c>
      <c r="C204" s="160">
        <v>1.4153652050346469E-2</v>
      </c>
      <c r="D204" s="160">
        <v>1.116985390181823E-2</v>
      </c>
      <c r="E204" s="160">
        <v>5.1057903389339094E-3</v>
      </c>
      <c r="F204" s="160">
        <v>3.2487872159376731E-3</v>
      </c>
      <c r="G204" s="160">
        <v>2.2421750048318985E-2</v>
      </c>
      <c r="H204" s="160">
        <v>1.9620794020815742E-2</v>
      </c>
      <c r="I204" s="160">
        <v>8.4084259412160606E-3</v>
      </c>
      <c r="J204" s="160">
        <v>6.2749915339443017E-3</v>
      </c>
      <c r="K204" s="160">
        <v>4.1220484471073205E-3</v>
      </c>
      <c r="L204" s="160">
        <v>1.1709054963019329E-2</v>
      </c>
      <c r="M204" s="160">
        <v>1.2759718805214633E-2</v>
      </c>
      <c r="N204" s="160">
        <v>2.799879540215564E-3</v>
      </c>
      <c r="O204" s="160">
        <v>2.5946712359687205E-3</v>
      </c>
      <c r="P204" s="161">
        <v>1.5185911211441001E-3</v>
      </c>
      <c r="Q204" s="138"/>
    </row>
    <row r="205" spans="1:17" x14ac:dyDescent="0.3">
      <c r="A205" s="158" t="s">
        <v>185</v>
      </c>
      <c r="B205" s="159">
        <v>1.9361455688512992E-3</v>
      </c>
      <c r="C205" s="160">
        <v>1.1070873982642207E-2</v>
      </c>
      <c r="D205" s="160">
        <v>1.5944452010448643E-2</v>
      </c>
      <c r="E205" s="160">
        <v>2.008627668913486E-2</v>
      </c>
      <c r="F205" s="160">
        <v>1.1010069380241206E-2</v>
      </c>
      <c r="G205" s="160">
        <v>2.8067163381947373E-3</v>
      </c>
      <c r="H205" s="160">
        <v>1.1838061125993168E-2</v>
      </c>
      <c r="I205" s="160">
        <v>1.8556626784408736E-2</v>
      </c>
      <c r="J205" s="160">
        <v>1.7331285613342254E-2</v>
      </c>
      <c r="K205" s="160">
        <v>1.2628255269242755E-2</v>
      </c>
      <c r="L205" s="160">
        <v>6.2924098545497477E-4</v>
      </c>
      <c r="M205" s="160">
        <v>8.5913927282530705E-3</v>
      </c>
      <c r="N205" s="160">
        <v>1.7665627568247872E-2</v>
      </c>
      <c r="O205" s="160">
        <v>2.0980613467851524E-2</v>
      </c>
      <c r="P205" s="161">
        <v>9.0423939804115533E-3</v>
      </c>
      <c r="Q205" s="138"/>
    </row>
    <row r="206" spans="1:17" x14ac:dyDescent="0.3">
      <c r="A206" s="158" t="s">
        <v>186</v>
      </c>
      <c r="B206" s="159">
        <v>4.3949472946377237E-3</v>
      </c>
      <c r="C206" s="160">
        <v>4.783345312069525E-2</v>
      </c>
      <c r="D206" s="160">
        <v>0.17644695810627084</v>
      </c>
      <c r="E206" s="160">
        <v>0.41490815583062213</v>
      </c>
      <c r="F206" s="160">
        <v>0.7791925536905957</v>
      </c>
      <c r="G206" s="160">
        <v>1.5917692170926409E-2</v>
      </c>
      <c r="H206" s="160">
        <v>0.11918886247500614</v>
      </c>
      <c r="I206" s="160">
        <v>0.26722743849816294</v>
      </c>
      <c r="J206" s="160">
        <v>0.54566555737537548</v>
      </c>
      <c r="K206" s="160">
        <v>0.81663140896460817</v>
      </c>
      <c r="L206" s="160">
        <v>1.6050307044862462E-3</v>
      </c>
      <c r="M206" s="160">
        <v>1.6926321317257905E-2</v>
      </c>
      <c r="N206" s="160">
        <v>7.9394009722936226E-2</v>
      </c>
      <c r="O206" s="160">
        <v>0.27433336512815731</v>
      </c>
      <c r="P206" s="161">
        <v>0.68029660713909701</v>
      </c>
      <c r="Q206" s="138"/>
    </row>
    <row r="207" spans="1:17" x14ac:dyDescent="0.3">
      <c r="A207" s="158" t="s">
        <v>187</v>
      </c>
      <c r="B207" s="159">
        <v>0.40254549836752085</v>
      </c>
      <c r="C207" s="160">
        <v>0.75810692684590564</v>
      </c>
      <c r="D207" s="160">
        <v>0.73453772229787906</v>
      </c>
      <c r="E207" s="160">
        <v>0.53758090706888473</v>
      </c>
      <c r="F207" s="160">
        <v>0.19019231865239591</v>
      </c>
      <c r="G207" s="160">
        <v>0.5426714810448332</v>
      </c>
      <c r="H207" s="160">
        <v>0.74747856988249117</v>
      </c>
      <c r="I207" s="160">
        <v>0.66611428735972822</v>
      </c>
      <c r="J207" s="160">
        <v>0.40679158886526201</v>
      </c>
      <c r="K207" s="160">
        <v>0.14826570558356772</v>
      </c>
      <c r="L207" s="160">
        <v>0.27773037063375</v>
      </c>
      <c r="M207" s="160">
        <v>0.68345202800971838</v>
      </c>
      <c r="N207" s="160">
        <v>0.81621073544549183</v>
      </c>
      <c r="O207" s="160">
        <v>0.66929670835289823</v>
      </c>
      <c r="P207" s="161">
        <v>0.29955492655954674</v>
      </c>
      <c r="Q207" s="138"/>
    </row>
    <row r="208" spans="1:17" x14ac:dyDescent="0.3">
      <c r="A208" s="158" t="s">
        <v>188</v>
      </c>
      <c r="B208" s="159">
        <v>1.875136571696459E-4</v>
      </c>
      <c r="C208" s="160">
        <v>3.8227931188979217E-4</v>
      </c>
      <c r="D208" s="160">
        <v>2.9779027781101225E-3</v>
      </c>
      <c r="E208" s="160">
        <v>3.9519470233353145E-3</v>
      </c>
      <c r="F208" s="160">
        <v>1.1102389066880824E-2</v>
      </c>
      <c r="G208" s="160">
        <v>3.9130355019522208E-4</v>
      </c>
      <c r="H208" s="160">
        <v>2.1642144878235773E-3</v>
      </c>
      <c r="I208" s="160">
        <v>5.6983392360115872E-3</v>
      </c>
      <c r="J208" s="160">
        <v>6.9747971537993964E-3</v>
      </c>
      <c r="K208" s="160">
        <v>1.5632370519196272E-2</v>
      </c>
      <c r="L208" s="160">
        <v>9.7530547073923011E-5</v>
      </c>
      <c r="M208" s="160">
        <v>3.052872272573089E-4</v>
      </c>
      <c r="N208" s="160">
        <v>6.4248806013243449E-4</v>
      </c>
      <c r="O208" s="160">
        <v>1.1107476630198454E-3</v>
      </c>
      <c r="P208" s="161">
        <v>2.6110797440012357E-3</v>
      </c>
      <c r="Q208" s="138"/>
    </row>
    <row r="209" spans="1:17" x14ac:dyDescent="0.3">
      <c r="A209" s="158" t="s">
        <v>189</v>
      </c>
      <c r="B209" s="159">
        <v>1.2890839697806225E-3</v>
      </c>
      <c r="C209" s="160">
        <v>5.4969272829936159E-3</v>
      </c>
      <c r="D209" s="160">
        <v>1.2600977466429875E-2</v>
      </c>
      <c r="E209" s="160">
        <v>4.6241694267742895E-3</v>
      </c>
      <c r="F209" s="160">
        <v>2.4701292054600042E-3</v>
      </c>
      <c r="G209" s="160">
        <v>4.8254637381009756E-3</v>
      </c>
      <c r="H209" s="160">
        <v>1.3287223079321495E-2</v>
      </c>
      <c r="I209" s="160">
        <v>1.2057152152774126E-2</v>
      </c>
      <c r="J209" s="160">
        <v>4.7335183672759682E-3</v>
      </c>
      <c r="K209" s="160">
        <v>1.8163148247647288E-3</v>
      </c>
      <c r="L209" s="160">
        <v>7.5031024011468369E-4</v>
      </c>
      <c r="M209" s="160">
        <v>3.2522126464173658E-3</v>
      </c>
      <c r="N209" s="160">
        <v>3.0421889353950734E-3</v>
      </c>
      <c r="O209" s="160">
        <v>5.8833830483231214E-3</v>
      </c>
      <c r="P209" s="161">
        <v>1.5151659816566587E-3</v>
      </c>
      <c r="Q209" s="138"/>
    </row>
    <row r="210" spans="1:17" x14ac:dyDescent="0.3">
      <c r="A210" s="158" t="s">
        <v>190</v>
      </c>
      <c r="B210" s="159">
        <v>5.879981946966857E-4</v>
      </c>
      <c r="C210" s="162">
        <v>0</v>
      </c>
      <c r="D210" s="162">
        <v>0</v>
      </c>
      <c r="E210" s="162">
        <v>0</v>
      </c>
      <c r="F210" s="162">
        <v>0</v>
      </c>
      <c r="G210" s="160">
        <v>1.462012189933574E-4</v>
      </c>
      <c r="H210" s="162">
        <v>0</v>
      </c>
      <c r="I210" s="162">
        <v>0</v>
      </c>
      <c r="J210" s="162">
        <v>0</v>
      </c>
      <c r="K210" s="162">
        <v>0</v>
      </c>
      <c r="L210" s="160">
        <v>9.9662470698647651E-4</v>
      </c>
      <c r="M210" s="160">
        <v>7.8855028834901944E-5</v>
      </c>
      <c r="N210" s="162">
        <v>0</v>
      </c>
      <c r="O210" s="162">
        <v>0</v>
      </c>
      <c r="P210" s="163">
        <v>0</v>
      </c>
      <c r="Q210" s="138"/>
    </row>
    <row r="211" spans="1:17" x14ac:dyDescent="0.3">
      <c r="A211" s="158" t="s">
        <v>191</v>
      </c>
      <c r="B211" s="159">
        <v>1.9181811863104765E-3</v>
      </c>
      <c r="C211" s="160">
        <v>1.4479113612778564E-3</v>
      </c>
      <c r="D211" s="162">
        <v>0</v>
      </c>
      <c r="E211" s="160">
        <v>8.4867587485269443E-4</v>
      </c>
      <c r="F211" s="162">
        <v>0</v>
      </c>
      <c r="G211" s="160">
        <v>3.6918944472521011E-3</v>
      </c>
      <c r="H211" s="160">
        <v>3.8181662735954961E-4</v>
      </c>
      <c r="I211" s="162">
        <v>0</v>
      </c>
      <c r="J211" s="160">
        <v>1.6004325720915887E-3</v>
      </c>
      <c r="K211" s="162">
        <v>0</v>
      </c>
      <c r="L211" s="160">
        <v>9.0104962017662047E-4</v>
      </c>
      <c r="M211" s="160">
        <v>3.9882349908732781E-4</v>
      </c>
      <c r="N211" s="160">
        <v>1.2255148644383746E-3</v>
      </c>
      <c r="O211" s="162">
        <v>0</v>
      </c>
      <c r="P211" s="163">
        <v>0</v>
      </c>
      <c r="Q211" s="138"/>
    </row>
    <row r="212" spans="1:17" x14ac:dyDescent="0.3">
      <c r="A212" s="158" t="s">
        <v>192</v>
      </c>
      <c r="B212" s="159">
        <v>9.3972167892755115E-2</v>
      </c>
      <c r="C212" s="160">
        <v>1.7352501441499382E-2</v>
      </c>
      <c r="D212" s="160">
        <v>2.7317666658715819E-3</v>
      </c>
      <c r="E212" s="160">
        <v>2.9149565156297253E-4</v>
      </c>
      <c r="F212" s="160">
        <v>1.3854911885701927E-4</v>
      </c>
      <c r="G212" s="160">
        <v>2.9124154675981062E-2</v>
      </c>
      <c r="H212" s="160">
        <v>2.2856218162912991E-3</v>
      </c>
      <c r="I212" s="160">
        <v>4.4961987419840302E-4</v>
      </c>
      <c r="J212" s="162">
        <v>0</v>
      </c>
      <c r="K212" s="162">
        <v>0</v>
      </c>
      <c r="L212" s="160">
        <v>0.14275840564657388</v>
      </c>
      <c r="M212" s="160">
        <v>3.8458986611244673E-2</v>
      </c>
      <c r="N212" s="160">
        <v>2.0661724792307962E-2</v>
      </c>
      <c r="O212" s="160">
        <v>4.5394521795289067E-3</v>
      </c>
      <c r="P212" s="161">
        <v>3.0008883364132909E-4</v>
      </c>
      <c r="Q212" s="138"/>
    </row>
    <row r="213" spans="1:17" x14ac:dyDescent="0.3">
      <c r="A213" s="158" t="s">
        <v>193</v>
      </c>
      <c r="B213" s="159">
        <v>9.1591369839033251E-3</v>
      </c>
      <c r="C213" s="160">
        <v>8.4486892772473062E-4</v>
      </c>
      <c r="D213" s="160">
        <v>8.0487963466742891E-6</v>
      </c>
      <c r="E213" s="160">
        <v>9.9664389660453819E-5</v>
      </c>
      <c r="F213" s="160">
        <v>1.9715553055892079E-4</v>
      </c>
      <c r="G213" s="160">
        <v>3.6589536888746955E-3</v>
      </c>
      <c r="H213" s="162">
        <v>0</v>
      </c>
      <c r="I213" s="162">
        <v>0</v>
      </c>
      <c r="J213" s="160">
        <v>1.8168217852440615E-4</v>
      </c>
      <c r="K213" s="162">
        <v>0</v>
      </c>
      <c r="L213" s="160">
        <v>1.3352176446647218E-2</v>
      </c>
      <c r="M213" s="160">
        <v>2.7804326344210333E-3</v>
      </c>
      <c r="N213" s="160">
        <v>9.0773252667213859E-4</v>
      </c>
      <c r="O213" s="160">
        <v>1.7470990477269579E-5</v>
      </c>
      <c r="P213" s="161">
        <v>4.3447399945771537E-4</v>
      </c>
      <c r="Q213" s="138"/>
    </row>
    <row r="214" spans="1:17" x14ac:dyDescent="0.3">
      <c r="A214" s="158" t="s">
        <v>194</v>
      </c>
      <c r="B214" s="159">
        <v>7.669422374607774E-3</v>
      </c>
      <c r="C214" s="160">
        <v>1.1979995504395817E-3</v>
      </c>
      <c r="D214" s="160">
        <v>2.3339351335222272E-4</v>
      </c>
      <c r="E214" s="160">
        <v>2.2940346849593425E-4</v>
      </c>
      <c r="F214" s="162">
        <v>0</v>
      </c>
      <c r="G214" s="160">
        <v>7.0874641591869084E-3</v>
      </c>
      <c r="H214" s="160">
        <v>1.859069822253677E-4</v>
      </c>
      <c r="I214" s="162">
        <v>0</v>
      </c>
      <c r="J214" s="162">
        <v>0</v>
      </c>
      <c r="K214" s="162">
        <v>0</v>
      </c>
      <c r="L214" s="160">
        <v>7.8091315904895856E-3</v>
      </c>
      <c r="M214" s="160">
        <v>2.2064566850761567E-3</v>
      </c>
      <c r="N214" s="160">
        <v>7.5675545508157335E-4</v>
      </c>
      <c r="O214" s="160">
        <v>4.2363157948833476E-4</v>
      </c>
      <c r="P214" s="161">
        <v>3.7100506556403807E-4</v>
      </c>
      <c r="Q214" s="138"/>
    </row>
    <row r="215" spans="1:17" x14ac:dyDescent="0.3">
      <c r="A215" s="158" t="s">
        <v>195</v>
      </c>
      <c r="B215" s="159">
        <v>9.1441560170304581E-4</v>
      </c>
      <c r="C215" s="160">
        <v>6.59356677421541E-4</v>
      </c>
      <c r="D215" s="160">
        <v>3.8726198124712247E-4</v>
      </c>
      <c r="E215" s="160">
        <v>4.4002796731592359E-5</v>
      </c>
      <c r="F215" s="160">
        <v>2.1743322612397117E-4</v>
      </c>
      <c r="G215" s="160">
        <v>1.3873647847772411E-3</v>
      </c>
      <c r="H215" s="160">
        <v>4.4068848612829881E-4</v>
      </c>
      <c r="I215" s="160">
        <v>7.4685733731694632E-5</v>
      </c>
      <c r="J215" s="160">
        <v>8.2980453715136122E-5</v>
      </c>
      <c r="K215" s="160">
        <v>4.1417562546209794E-4</v>
      </c>
      <c r="L215" s="160">
        <v>7.7639056726719585E-4</v>
      </c>
      <c r="M215" s="160">
        <v>6.3650246842782284E-4</v>
      </c>
      <c r="N215" s="160">
        <v>3.5341862144643157E-4</v>
      </c>
      <c r="O215" s="160">
        <v>2.3500347204517239E-4</v>
      </c>
      <c r="P215" s="163">
        <v>0</v>
      </c>
      <c r="Q215" s="138"/>
    </row>
    <row r="216" spans="1:17" x14ac:dyDescent="0.3">
      <c r="A216" s="158" t="s">
        <v>196</v>
      </c>
      <c r="B216" s="159">
        <v>1.6247020245730135E-2</v>
      </c>
      <c r="C216" s="160">
        <v>6.2002890536246155E-3</v>
      </c>
      <c r="D216" s="160">
        <v>4.4335061052823577E-3</v>
      </c>
      <c r="E216" s="160">
        <v>4.4843202854080383E-3</v>
      </c>
      <c r="F216" s="160">
        <v>2.4921376278263514E-3</v>
      </c>
      <c r="G216" s="160">
        <v>1.7851147632526577E-2</v>
      </c>
      <c r="H216" s="160">
        <v>5.4241750689412891E-3</v>
      </c>
      <c r="I216" s="160">
        <v>3.4087413129646098E-3</v>
      </c>
      <c r="J216" s="160">
        <v>5.4691647494291128E-3</v>
      </c>
      <c r="K216" s="160">
        <v>1.6885120030649444E-3</v>
      </c>
      <c r="L216" s="160">
        <v>1.3195196214126582E-2</v>
      </c>
      <c r="M216" s="160">
        <v>8.6741231411208552E-3</v>
      </c>
      <c r="N216" s="160">
        <v>4.4702900401594166E-3</v>
      </c>
      <c r="O216" s="160">
        <v>5.4137445622027174E-3</v>
      </c>
      <c r="P216" s="161">
        <v>1.8080137535308935E-3</v>
      </c>
      <c r="Q216" s="138"/>
    </row>
    <row r="217" spans="1:17" x14ac:dyDescent="0.3">
      <c r="A217" s="158" t="s">
        <v>197</v>
      </c>
      <c r="B217" s="159">
        <v>0.86189227576149208</v>
      </c>
      <c r="C217" s="160">
        <v>0.95690869038878179</v>
      </c>
      <c r="D217" s="160">
        <v>0.96269116258919984</v>
      </c>
      <c r="E217" s="160">
        <v>0.96067252305193573</v>
      </c>
      <c r="F217" s="160">
        <v>0.94330984656838901</v>
      </c>
      <c r="G217" s="160">
        <v>0.93090942769396978</v>
      </c>
      <c r="H217" s="160">
        <v>0.96391483676586776</v>
      </c>
      <c r="I217" s="160">
        <v>0.97541982929562587</v>
      </c>
      <c r="J217" s="160">
        <v>0.9529597206657332</v>
      </c>
      <c r="K217" s="160">
        <v>0.93953971453229257</v>
      </c>
      <c r="L217" s="160">
        <v>0.81330174253420617</v>
      </c>
      <c r="M217" s="160">
        <v>0.93504138982401785</v>
      </c>
      <c r="N217" s="160">
        <v>0.94614737325118026</v>
      </c>
      <c r="O217" s="160">
        <v>0.95449836705335545</v>
      </c>
      <c r="P217" s="161">
        <v>0.94952938884893312</v>
      </c>
      <c r="Q217" s="138"/>
    </row>
    <row r="218" spans="1:17" x14ac:dyDescent="0.3">
      <c r="A218" s="158" t="s">
        <v>198</v>
      </c>
      <c r="B218" s="159">
        <v>2.1225022420786623E-4</v>
      </c>
      <c r="C218" s="160">
        <v>7.7663462079493185E-4</v>
      </c>
      <c r="D218" s="160">
        <v>3.3888867816210918E-4</v>
      </c>
      <c r="E218" s="160">
        <v>3.2762899864876893E-4</v>
      </c>
      <c r="F218" s="160">
        <v>3.3152727881347776E-4</v>
      </c>
      <c r="G218" s="160">
        <v>1.4723844601570665E-3</v>
      </c>
      <c r="H218" s="160">
        <v>4.4475293884680138E-4</v>
      </c>
      <c r="I218" s="160">
        <v>4.9161336756989393E-5</v>
      </c>
      <c r="J218" s="160">
        <v>1.9551112020975507E-4</v>
      </c>
      <c r="K218" s="160">
        <v>4.2711177380007012E-4</v>
      </c>
      <c r="L218" s="160">
        <v>2.8200589148167943E-4</v>
      </c>
      <c r="M218" s="160">
        <v>6.3019116890052597E-5</v>
      </c>
      <c r="N218" s="160">
        <v>5.802486747532396E-5</v>
      </c>
      <c r="O218" s="160">
        <v>4.5294041838651286E-4</v>
      </c>
      <c r="P218" s="161">
        <v>4.2071057804845126E-4</v>
      </c>
      <c r="Q218" s="138"/>
    </row>
    <row r="219" spans="1:17" x14ac:dyDescent="0.3">
      <c r="A219" s="158" t="s">
        <v>199</v>
      </c>
      <c r="B219" s="159">
        <v>1.3390020476606356E-3</v>
      </c>
      <c r="C219" s="160">
        <v>7.8925248414865807E-4</v>
      </c>
      <c r="D219" s="160">
        <v>2.0422614867736666E-3</v>
      </c>
      <c r="E219" s="160">
        <v>1.0539472062567631E-3</v>
      </c>
      <c r="F219" s="160">
        <v>4.3146991999492498E-3</v>
      </c>
      <c r="G219" s="160">
        <v>6.7480778794307345E-4</v>
      </c>
      <c r="H219" s="160">
        <v>1.9789081753193924E-3</v>
      </c>
      <c r="I219" s="160">
        <v>6.4179435254856391E-4</v>
      </c>
      <c r="J219" s="160">
        <v>1.032451090675193E-3</v>
      </c>
      <c r="K219" s="160">
        <v>7.8092584131985434E-3</v>
      </c>
      <c r="L219" s="160">
        <v>1.9446884754321157E-3</v>
      </c>
      <c r="M219" s="160">
        <v>3.6895083506845313E-4</v>
      </c>
      <c r="N219" s="160">
        <v>2.1411574994427396E-3</v>
      </c>
      <c r="O219" s="160">
        <v>9.559212045597721E-4</v>
      </c>
      <c r="P219" s="161">
        <v>1.343267505899685E-3</v>
      </c>
      <c r="Q219" s="138"/>
    </row>
    <row r="220" spans="1:17" x14ac:dyDescent="0.3">
      <c r="A220" s="158" t="s">
        <v>200</v>
      </c>
      <c r="B220" s="159">
        <v>5.1242688751128541E-3</v>
      </c>
      <c r="C220" s="160">
        <v>1.2871792581195292E-2</v>
      </c>
      <c r="D220" s="160">
        <v>2.6322061939279072E-2</v>
      </c>
      <c r="E220" s="160">
        <v>3.0519742983161246E-2</v>
      </c>
      <c r="F220" s="160">
        <v>4.2622124528726275E-2</v>
      </c>
      <c r="G220" s="160">
        <v>2.8082512166219234E-3</v>
      </c>
      <c r="H220" s="160">
        <v>2.4943293139020974E-2</v>
      </c>
      <c r="I220" s="160">
        <v>1.9741033500700007E-2</v>
      </c>
      <c r="J220" s="160">
        <v>3.7396614879740338E-2</v>
      </c>
      <c r="K220" s="160">
        <v>4.3324539687011061E-2</v>
      </c>
      <c r="L220" s="160">
        <v>3.2113797544285898E-3</v>
      </c>
      <c r="M220" s="160">
        <v>1.1240727189534835E-2</v>
      </c>
      <c r="N220" s="160">
        <v>2.1865000477647143E-2</v>
      </c>
      <c r="O220" s="160">
        <v>3.1504308646471454E-2</v>
      </c>
      <c r="P220" s="161">
        <v>3.8474237841835991E-2</v>
      </c>
      <c r="Q220" s="138"/>
    </row>
    <row r="221" spans="1:17" x14ac:dyDescent="0.3">
      <c r="A221" s="158" t="s">
        <v>201</v>
      </c>
      <c r="B221" s="164">
        <v>0</v>
      </c>
      <c r="C221" s="162">
        <v>0</v>
      </c>
      <c r="D221" s="160">
        <v>3.3626324090009729E-4</v>
      </c>
      <c r="E221" s="160">
        <v>2.4709533996399166E-4</v>
      </c>
      <c r="F221" s="160">
        <v>2.0285184009343391E-3</v>
      </c>
      <c r="G221" s="162">
        <v>0</v>
      </c>
      <c r="H221" s="162">
        <v>0</v>
      </c>
      <c r="I221" s="162">
        <v>0</v>
      </c>
      <c r="J221" s="160">
        <v>1.0297110941787455E-3</v>
      </c>
      <c r="K221" s="160">
        <v>2.313599351446731E-3</v>
      </c>
      <c r="L221" s="162">
        <v>0</v>
      </c>
      <c r="M221" s="162">
        <v>0</v>
      </c>
      <c r="N221" s="162">
        <v>0</v>
      </c>
      <c r="O221" s="160">
        <v>7.2990440142628921E-4</v>
      </c>
      <c r="P221" s="161">
        <v>1.0927823532907999E-3</v>
      </c>
      <c r="Q221" s="138"/>
    </row>
    <row r="222" spans="1:17" x14ac:dyDescent="0.3">
      <c r="A222" s="158" t="s">
        <v>202</v>
      </c>
      <c r="B222" s="159">
        <v>1.1271562882621633E-3</v>
      </c>
      <c r="C222" s="160">
        <v>3.3187195912048542E-4</v>
      </c>
      <c r="D222" s="160">
        <v>1.9547783161252624E-4</v>
      </c>
      <c r="E222" s="160">
        <v>9.504068826479815E-4</v>
      </c>
      <c r="F222" s="160">
        <v>1.8181525214102455E-3</v>
      </c>
      <c r="G222" s="160">
        <v>2.0946125017642244E-4</v>
      </c>
      <c r="H222" s="162">
        <v>0</v>
      </c>
      <c r="I222" s="160">
        <v>2.1513459347319714E-4</v>
      </c>
      <c r="J222" s="160">
        <v>5.1731195704099509E-5</v>
      </c>
      <c r="K222" s="160">
        <v>1.4761744975257919E-3</v>
      </c>
      <c r="L222" s="160">
        <v>2.0097114620196911E-3</v>
      </c>
      <c r="M222" s="160">
        <v>1.3058799511064977E-4</v>
      </c>
      <c r="N222" s="160">
        <v>7.2470705990085435E-4</v>
      </c>
      <c r="O222" s="160">
        <v>6.2167948622718588E-4</v>
      </c>
      <c r="P222" s="161">
        <v>3.8605248232457018E-3</v>
      </c>
      <c r="Q222" s="138"/>
    </row>
    <row r="223" spans="1:17" x14ac:dyDescent="0.3">
      <c r="A223" s="158" t="s">
        <v>203</v>
      </c>
      <c r="B223" s="159">
        <v>1.0114367604215294E-4</v>
      </c>
      <c r="C223" s="160">
        <v>6.1883095397053517E-4</v>
      </c>
      <c r="D223" s="160">
        <v>2.7990717197248375E-4</v>
      </c>
      <c r="E223" s="160">
        <v>2.2777093528435937E-4</v>
      </c>
      <c r="F223" s="160">
        <v>2.5298559984128057E-3</v>
      </c>
      <c r="G223" s="160">
        <v>9.2584856775215112E-4</v>
      </c>
      <c r="H223" s="162">
        <v>0</v>
      </c>
      <c r="I223" s="162">
        <v>0</v>
      </c>
      <c r="J223" s="162">
        <v>0</v>
      </c>
      <c r="K223" s="160">
        <v>3.0069141161976529E-3</v>
      </c>
      <c r="L223" s="162">
        <v>0</v>
      </c>
      <c r="M223" s="162">
        <v>0</v>
      </c>
      <c r="N223" s="160">
        <v>6.8830054424443097E-4</v>
      </c>
      <c r="O223" s="160">
        <v>6.0757600582990261E-4</v>
      </c>
      <c r="P223" s="161">
        <v>2.358059098525012E-3</v>
      </c>
      <c r="Q223" s="138"/>
    </row>
    <row r="224" spans="1:17" x14ac:dyDescent="0.3">
      <c r="A224" s="158" t="s">
        <v>204</v>
      </c>
      <c r="B224" s="159">
        <v>3.2355884221202901E-4</v>
      </c>
      <c r="C224" s="162">
        <v>0</v>
      </c>
      <c r="D224" s="162">
        <v>0</v>
      </c>
      <c r="E224" s="160">
        <v>3.3221353892630053E-6</v>
      </c>
      <c r="F224" s="162">
        <v>0</v>
      </c>
      <c r="G224" s="160">
        <v>1.9883963478140214E-4</v>
      </c>
      <c r="H224" s="162">
        <v>0</v>
      </c>
      <c r="I224" s="162">
        <v>0</v>
      </c>
      <c r="J224" s="162">
        <v>0</v>
      </c>
      <c r="K224" s="162">
        <v>0</v>
      </c>
      <c r="L224" s="160">
        <v>4.5812179715302347E-4</v>
      </c>
      <c r="M224" s="162">
        <v>0</v>
      </c>
      <c r="N224" s="162">
        <v>0</v>
      </c>
      <c r="O224" s="162">
        <v>0</v>
      </c>
      <c r="P224" s="161">
        <v>7.4472980290311541E-6</v>
      </c>
      <c r="Q224" s="138"/>
    </row>
    <row r="225" spans="1:17" x14ac:dyDescent="0.3">
      <c r="A225" s="158" t="s">
        <v>205</v>
      </c>
      <c r="B225" s="159">
        <v>2.6236720188461994E-3</v>
      </c>
      <c r="C225" s="160">
        <v>4.204395720604168E-3</v>
      </c>
      <c r="D225" s="160">
        <v>1.0997965065161284E-3</v>
      </c>
      <c r="E225" s="162">
        <v>0</v>
      </c>
      <c r="F225" s="162">
        <v>0</v>
      </c>
      <c r="G225" s="160">
        <v>7.80770563196916E-3</v>
      </c>
      <c r="H225" s="160">
        <v>1.5923039790271421E-3</v>
      </c>
      <c r="I225" s="162">
        <v>0</v>
      </c>
      <c r="J225" s="162">
        <v>0</v>
      </c>
      <c r="K225" s="162">
        <v>0</v>
      </c>
      <c r="L225" s="160">
        <v>2.5295266967692415E-3</v>
      </c>
      <c r="M225" s="160">
        <v>2.8200995914556571E-4</v>
      </c>
      <c r="N225" s="160">
        <v>2.8862253007606174E-3</v>
      </c>
      <c r="O225" s="160">
        <v>4.2166448935856309E-4</v>
      </c>
      <c r="P225" s="163">
        <v>0</v>
      </c>
      <c r="Q225" s="138"/>
    </row>
    <row r="226" spans="1:17" x14ac:dyDescent="0.3">
      <c r="A226" s="158" t="s">
        <v>206</v>
      </c>
      <c r="B226" s="159">
        <v>4.1982110920093137E-3</v>
      </c>
      <c r="C226" s="160">
        <v>1.4199045271267459E-3</v>
      </c>
      <c r="D226" s="160">
        <v>4.2339725512695286E-5</v>
      </c>
      <c r="E226" s="160">
        <v>1.3319929488412707E-4</v>
      </c>
      <c r="F226" s="160">
        <v>3.0556145465260582E-5</v>
      </c>
      <c r="G226" s="160">
        <v>1.8207126366711812E-3</v>
      </c>
      <c r="H226" s="160">
        <v>1.2368726437883272E-4</v>
      </c>
      <c r="I226" s="162">
        <v>0</v>
      </c>
      <c r="J226" s="160">
        <v>3.0686198008654357E-4</v>
      </c>
      <c r="K226" s="162">
        <v>0</v>
      </c>
      <c r="L226" s="160">
        <v>6.1742529293074304E-3</v>
      </c>
      <c r="M226" s="160">
        <v>2.8910410593735161E-3</v>
      </c>
      <c r="N226" s="160">
        <v>7.2004033894879115E-4</v>
      </c>
      <c r="O226" s="162">
        <v>0</v>
      </c>
      <c r="P226" s="163">
        <v>0</v>
      </c>
      <c r="Q226" s="138"/>
    </row>
    <row r="227" spans="1:17" x14ac:dyDescent="0.3">
      <c r="A227" s="158" t="s">
        <v>207</v>
      </c>
      <c r="B227" s="159">
        <v>0.2194895434511025</v>
      </c>
      <c r="C227" s="160">
        <v>6.0586411075998978E-2</v>
      </c>
      <c r="D227" s="160">
        <v>1.1115269060899912E-2</v>
      </c>
      <c r="E227" s="160">
        <v>2.5028892258735103E-3</v>
      </c>
      <c r="F227" s="160">
        <v>8.0254380551725659E-4</v>
      </c>
      <c r="G227" s="160">
        <v>0.13321230923375135</v>
      </c>
      <c r="H227" s="160">
        <v>1.3082498176132025E-2</v>
      </c>
      <c r="I227" s="160">
        <v>3.471828719415268E-3</v>
      </c>
      <c r="J227" s="160">
        <v>4.0225437052689183E-4</v>
      </c>
      <c r="K227" s="160">
        <v>7.9862255173462495E-5</v>
      </c>
      <c r="L227" s="160">
        <v>0.26794302389723512</v>
      </c>
      <c r="M227" s="160">
        <v>0.12458721820057742</v>
      </c>
      <c r="N227" s="160">
        <v>4.9866129058962462E-2</v>
      </c>
      <c r="O227" s="160">
        <v>1.065789358405406E-2</v>
      </c>
      <c r="P227" s="161">
        <v>1.8787965384605856E-3</v>
      </c>
      <c r="Q227" s="138"/>
    </row>
    <row r="228" spans="1:17" x14ac:dyDescent="0.3">
      <c r="A228" s="158" t="s">
        <v>208</v>
      </c>
      <c r="B228" s="159">
        <v>0.12710504445658879</v>
      </c>
      <c r="C228" s="160">
        <v>4.0617515575509924E-2</v>
      </c>
      <c r="D228" s="160">
        <v>1.0420191390408132E-2</v>
      </c>
      <c r="E228" s="160">
        <v>2.0841753694608328E-3</v>
      </c>
      <c r="F228" s="160">
        <v>1.0620318089204443E-4</v>
      </c>
      <c r="G228" s="160">
        <v>8.3353675005116104E-2</v>
      </c>
      <c r="H228" s="160">
        <v>1.3409225444378723E-2</v>
      </c>
      <c r="I228" s="160">
        <v>4.0120908710167946E-3</v>
      </c>
      <c r="J228" s="160">
        <v>3.9792511421154748E-4</v>
      </c>
      <c r="K228" s="162">
        <v>0</v>
      </c>
      <c r="L228" s="160">
        <v>0.15465081493288454</v>
      </c>
      <c r="M228" s="160">
        <v>7.4128522286030812E-2</v>
      </c>
      <c r="N228" s="160">
        <v>3.0567982850200529E-2</v>
      </c>
      <c r="O228" s="160">
        <v>7.5183212526883552E-3</v>
      </c>
      <c r="P228" s="161">
        <v>1.1526684376143882E-3</v>
      </c>
      <c r="Q228" s="138"/>
    </row>
    <row r="229" spans="1:17" x14ac:dyDescent="0.3">
      <c r="A229" s="158" t="s">
        <v>209</v>
      </c>
      <c r="B229" s="159">
        <v>6.6832184959603224E-4</v>
      </c>
      <c r="C229" s="160">
        <v>2.0610084626796596E-4</v>
      </c>
      <c r="D229" s="162">
        <v>0</v>
      </c>
      <c r="E229" s="162">
        <v>0</v>
      </c>
      <c r="F229" s="162">
        <v>0</v>
      </c>
      <c r="G229" s="162">
        <v>0</v>
      </c>
      <c r="H229" s="162">
        <v>0</v>
      </c>
      <c r="I229" s="162">
        <v>0</v>
      </c>
      <c r="J229" s="162">
        <v>0</v>
      </c>
      <c r="K229" s="162">
        <v>0</v>
      </c>
      <c r="L229" s="160">
        <v>1.9886087011741972E-4</v>
      </c>
      <c r="M229" s="160">
        <v>1.6773904664289132E-3</v>
      </c>
      <c r="N229" s="162">
        <v>0</v>
      </c>
      <c r="O229" s="162">
        <v>0</v>
      </c>
      <c r="P229" s="163">
        <v>0</v>
      </c>
      <c r="Q229" s="138"/>
    </row>
    <row r="230" spans="1:17" x14ac:dyDescent="0.3">
      <c r="A230" s="158" t="s">
        <v>210</v>
      </c>
      <c r="B230" s="159">
        <v>0.16297238680998397</v>
      </c>
      <c r="C230" s="160">
        <v>0.16851775013709247</v>
      </c>
      <c r="D230" s="160">
        <v>7.6739250861468086E-2</v>
      </c>
      <c r="E230" s="160">
        <v>2.5164822172454637E-2</v>
      </c>
      <c r="F230" s="160">
        <v>2.7472520538817263E-3</v>
      </c>
      <c r="G230" s="160">
        <v>0.24293921416992389</v>
      </c>
      <c r="H230" s="160">
        <v>0.14127001390485475</v>
      </c>
      <c r="I230" s="160">
        <v>5.2740206404569487E-2</v>
      </c>
      <c r="J230" s="160">
        <v>1.3710035115043583E-2</v>
      </c>
      <c r="K230" s="160">
        <v>1.293504262900085E-3</v>
      </c>
      <c r="L230" s="160">
        <v>0.12454476107895646</v>
      </c>
      <c r="M230" s="160">
        <v>0.15759947034111721</v>
      </c>
      <c r="N230" s="160">
        <v>9.3983227790392976E-2</v>
      </c>
      <c r="O230" s="160">
        <v>2.9324521434221245E-2</v>
      </c>
      <c r="P230" s="161">
        <v>5.2900292316851501E-3</v>
      </c>
      <c r="Q230" s="138"/>
    </row>
    <row r="231" spans="1:17" x14ac:dyDescent="0.3">
      <c r="A231" s="158" t="s">
        <v>211</v>
      </c>
      <c r="B231" s="159">
        <v>4.9534840970469609E-3</v>
      </c>
      <c r="C231" s="160">
        <v>2.4628187098816832E-3</v>
      </c>
      <c r="D231" s="160">
        <v>1.4047490486841162E-4</v>
      </c>
      <c r="E231" s="160">
        <v>2.6534412582546706E-4</v>
      </c>
      <c r="F231" s="162">
        <v>0</v>
      </c>
      <c r="G231" s="160">
        <v>2.0703175427535243E-3</v>
      </c>
      <c r="H231" s="160">
        <v>1.1302656275029418E-3</v>
      </c>
      <c r="I231" s="162">
        <v>0</v>
      </c>
      <c r="J231" s="160">
        <v>5.0038582969965447E-4</v>
      </c>
      <c r="K231" s="162">
        <v>0</v>
      </c>
      <c r="L231" s="160">
        <v>7.2086209604463334E-3</v>
      </c>
      <c r="M231" s="160">
        <v>4.7063318382539916E-3</v>
      </c>
      <c r="N231" s="160">
        <v>4.0674449365430315E-4</v>
      </c>
      <c r="O231" s="162">
        <v>0</v>
      </c>
      <c r="P231" s="163">
        <v>0</v>
      </c>
      <c r="Q231" s="138"/>
    </row>
    <row r="232" spans="1:17" x14ac:dyDescent="0.3">
      <c r="A232" s="158" t="s">
        <v>212</v>
      </c>
      <c r="B232" s="159">
        <v>4.4508236853826315E-2</v>
      </c>
      <c r="C232" s="160">
        <v>1.3505728536781917E-2</v>
      </c>
      <c r="D232" s="160">
        <v>3.5322459311174703E-3</v>
      </c>
      <c r="E232" s="160">
        <v>9.139370254516721E-4</v>
      </c>
      <c r="F232" s="160">
        <v>6.9528032744685766E-4</v>
      </c>
      <c r="G232" s="160">
        <v>4.0840087970528911E-2</v>
      </c>
      <c r="H232" s="160">
        <v>9.1499556117972773E-3</v>
      </c>
      <c r="I232" s="160">
        <v>2.825227363196633E-3</v>
      </c>
      <c r="J232" s="162">
        <v>0</v>
      </c>
      <c r="K232" s="160">
        <v>1.0865103707701658E-3</v>
      </c>
      <c r="L232" s="160">
        <v>4.6006165956073472E-2</v>
      </c>
      <c r="M232" s="160">
        <v>1.7635167452072373E-2</v>
      </c>
      <c r="N232" s="160">
        <v>7.0360850587609129E-3</v>
      </c>
      <c r="O232" s="160">
        <v>1.4003199701595735E-3</v>
      </c>
      <c r="P232" s="161">
        <v>5.3104366958073605E-4</v>
      </c>
      <c r="Q232" s="138"/>
    </row>
    <row r="233" spans="1:17" x14ac:dyDescent="0.3">
      <c r="A233" s="158" t="s">
        <v>213</v>
      </c>
      <c r="B233" s="159">
        <v>2.2130872894912373E-2</v>
      </c>
      <c r="C233" s="160">
        <v>6.1948585997074895E-3</v>
      </c>
      <c r="D233" s="160">
        <v>1.1161020147723087E-3</v>
      </c>
      <c r="E233" s="160">
        <v>1.9688366930738604E-4</v>
      </c>
      <c r="F233" s="162">
        <v>0</v>
      </c>
      <c r="G233" s="160">
        <v>1.4412156109048373E-2</v>
      </c>
      <c r="H233" s="160">
        <v>3.4413853694414218E-3</v>
      </c>
      <c r="I233" s="160">
        <v>1.6366342935733856E-4</v>
      </c>
      <c r="J233" s="160">
        <v>2.0459609504908756E-4</v>
      </c>
      <c r="K233" s="162">
        <v>0</v>
      </c>
      <c r="L233" s="160">
        <v>2.3761219675981667E-2</v>
      </c>
      <c r="M233" s="160">
        <v>1.2684298248456759E-2</v>
      </c>
      <c r="N233" s="160">
        <v>5.3180732073139312E-3</v>
      </c>
      <c r="O233" s="160">
        <v>4.8072543537680431E-4</v>
      </c>
      <c r="P233" s="163">
        <v>0</v>
      </c>
      <c r="Q233" s="138"/>
    </row>
    <row r="234" spans="1:17" x14ac:dyDescent="0.3">
      <c r="A234" s="158" t="s">
        <v>214</v>
      </c>
      <c r="B234" s="159">
        <v>0.14064313221694499</v>
      </c>
      <c r="C234" s="160">
        <v>0.49786900899322334</v>
      </c>
      <c r="D234" s="160">
        <v>0.77200505707595968</v>
      </c>
      <c r="E234" s="160">
        <v>0.9041775469272344</v>
      </c>
      <c r="F234" s="160">
        <v>0.96547524790932437</v>
      </c>
      <c r="G234" s="160">
        <v>0.24448594290973466</v>
      </c>
      <c r="H234" s="160">
        <v>0.6809983449897784</v>
      </c>
      <c r="I234" s="160">
        <v>0.86686144384808062</v>
      </c>
      <c r="J234" s="160">
        <v>0.93658779534487646</v>
      </c>
      <c r="K234" s="160">
        <v>0.97560471777243352</v>
      </c>
      <c r="L234" s="160">
        <v>8.5112609380569998E-2</v>
      </c>
      <c r="M234" s="160">
        <v>0.34300045032335047</v>
      </c>
      <c r="N234" s="160">
        <v>0.62224897221436337</v>
      </c>
      <c r="O234" s="160">
        <v>0.83151564743360462</v>
      </c>
      <c r="P234" s="161">
        <v>0.93439930259528081</v>
      </c>
      <c r="Q234" s="138"/>
    </row>
    <row r="235" spans="1:17" x14ac:dyDescent="0.3">
      <c r="A235" s="158" t="s">
        <v>215</v>
      </c>
      <c r="B235" s="159">
        <v>3.0368594825009266E-3</v>
      </c>
      <c r="C235" s="160">
        <v>6.0658406064847126E-3</v>
      </c>
      <c r="D235" s="160">
        <v>7.3747704892815989E-3</v>
      </c>
      <c r="E235" s="160">
        <v>1.1996684654505818E-2</v>
      </c>
      <c r="F235" s="160">
        <v>9.4880028515697337E-3</v>
      </c>
      <c r="G235" s="160">
        <v>4.3637754851303442E-3</v>
      </c>
      <c r="H235" s="160">
        <v>5.5586432578370983E-3</v>
      </c>
      <c r="I235" s="160">
        <v>6.5036473209425872E-3</v>
      </c>
      <c r="J235" s="160">
        <v>1.1029671580707785E-2</v>
      </c>
      <c r="K235" s="160">
        <v>8.7184389296849959E-3</v>
      </c>
      <c r="L235" s="160">
        <v>1.0251690235063555E-3</v>
      </c>
      <c r="M235" s="160">
        <v>4.8810950624070103E-3</v>
      </c>
      <c r="N235" s="160">
        <v>7.3307415803366988E-3</v>
      </c>
      <c r="O235" s="160">
        <v>1.1419749304259572E-2</v>
      </c>
      <c r="P235" s="161">
        <v>1.5885962740508401E-2</v>
      </c>
      <c r="Q235" s="138"/>
    </row>
    <row r="236" spans="1:17" x14ac:dyDescent="0.3">
      <c r="A236" s="158" t="s">
        <v>216</v>
      </c>
      <c r="B236" s="159">
        <v>9.1994447958380432E-5</v>
      </c>
      <c r="C236" s="160">
        <v>2.924183438768445E-4</v>
      </c>
      <c r="D236" s="160">
        <v>1.4228333543000592E-4</v>
      </c>
      <c r="E236" s="160">
        <v>1.1491731718718751E-3</v>
      </c>
      <c r="F236" s="160">
        <v>1.5953553491157132E-3</v>
      </c>
      <c r="G236" s="162">
        <v>0</v>
      </c>
      <c r="H236" s="160">
        <v>1.3911848730484885E-4</v>
      </c>
      <c r="I236" s="160">
        <v>2.8496048930838841E-4</v>
      </c>
      <c r="J236" s="160">
        <v>1.3301260418768217E-3</v>
      </c>
      <c r="K236" s="160">
        <v>9.9085619903246241E-4</v>
      </c>
      <c r="L236" s="162">
        <v>0</v>
      </c>
      <c r="M236" s="160">
        <v>1.9896907956567741E-4</v>
      </c>
      <c r="N236" s="160">
        <v>4.6839315027206064E-4</v>
      </c>
      <c r="O236" s="160">
        <v>1.4481027463241375E-4</v>
      </c>
      <c r="P236" s="161">
        <v>3.1512213369516142E-3</v>
      </c>
      <c r="Q236" s="138"/>
    </row>
    <row r="237" spans="1:17" x14ac:dyDescent="0.3">
      <c r="A237" s="158" t="s">
        <v>217</v>
      </c>
      <c r="B237" s="159">
        <v>6.1656947015858082E-2</v>
      </c>
      <c r="C237" s="160">
        <v>0.11860039067387257</v>
      </c>
      <c r="D237" s="160">
        <v>8.2199064260081681E-2</v>
      </c>
      <c r="E237" s="160">
        <v>3.7806127529755762E-2</v>
      </c>
      <c r="F237" s="160">
        <v>1.48646024901791E-2</v>
      </c>
      <c r="G237" s="160">
        <v>7.4548800752656186E-2</v>
      </c>
      <c r="H237" s="160">
        <v>8.4267805165501475E-2</v>
      </c>
      <c r="I237" s="160">
        <v>4.2001002208190176E-2</v>
      </c>
      <c r="J237" s="160">
        <v>2.7735354452226232E-2</v>
      </c>
      <c r="K237" s="160">
        <v>1.0104410530018901E-2</v>
      </c>
      <c r="L237" s="160">
        <v>4.0774395970439123E-2</v>
      </c>
      <c r="M237" s="160">
        <v>0.12752724830525036</v>
      </c>
      <c r="N237" s="160">
        <v>0.12244470125056728</v>
      </c>
      <c r="O237" s="160">
        <v>8.1357247037709898E-2</v>
      </c>
      <c r="P237" s="161">
        <v>3.0219220088217164E-2</v>
      </c>
      <c r="Q237" s="138"/>
    </row>
    <row r="238" spans="1:17" x14ac:dyDescent="0.3">
      <c r="A238" s="158" t="s">
        <v>218</v>
      </c>
      <c r="B238" s="159">
        <v>7.8632705879521226E-4</v>
      </c>
      <c r="C238" s="160">
        <v>1.3123693836941395E-4</v>
      </c>
      <c r="D238" s="162">
        <v>0</v>
      </c>
      <c r="E238" s="162">
        <v>0</v>
      </c>
      <c r="F238" s="162">
        <v>0</v>
      </c>
      <c r="G238" s="160">
        <v>9.5016613894752168E-4</v>
      </c>
      <c r="H238" s="162">
        <v>0</v>
      </c>
      <c r="I238" s="162">
        <v>0</v>
      </c>
      <c r="J238" s="162">
        <v>0</v>
      </c>
      <c r="K238" s="162">
        <v>0</v>
      </c>
      <c r="L238" s="160">
        <v>5.9076821101514609E-4</v>
      </c>
      <c r="M238" s="160">
        <v>2.8902938999587303E-5</v>
      </c>
      <c r="N238" s="160">
        <v>2.5677191480110578E-4</v>
      </c>
      <c r="O238" s="162">
        <v>0</v>
      </c>
      <c r="P238" s="163">
        <v>0</v>
      </c>
      <c r="Q238" s="138"/>
    </row>
    <row r="239" spans="1:17" x14ac:dyDescent="0.3">
      <c r="A239" s="158" t="s">
        <v>219</v>
      </c>
      <c r="B239" s="159">
        <v>0.18245397293617518</v>
      </c>
      <c r="C239" s="160">
        <v>6.1107448524030814E-2</v>
      </c>
      <c r="D239" s="160">
        <v>2.2956864164669889E-2</v>
      </c>
      <c r="E239" s="160">
        <v>1.0022702078996323E-2</v>
      </c>
      <c r="F239" s="160">
        <v>2.1360587070338591E-3</v>
      </c>
      <c r="G239" s="160">
        <v>0.12537744789584082</v>
      </c>
      <c r="H239" s="160">
        <v>2.9280762697988856E-2</v>
      </c>
      <c r="I239" s="160">
        <v>1.6536235338200055E-2</v>
      </c>
      <c r="J239" s="160">
        <v>6.4443672315905969E-3</v>
      </c>
      <c r="K239" s="160">
        <v>2.3060077864381459E-4</v>
      </c>
      <c r="L239" s="160">
        <v>0.21778716983267976</v>
      </c>
      <c r="M239" s="160">
        <v>0.11062558817114315</v>
      </c>
      <c r="N239" s="160">
        <v>3.9536482751759694E-2</v>
      </c>
      <c r="O239" s="160">
        <v>1.7612694028961911E-2</v>
      </c>
      <c r="P239" s="161">
        <v>3.8987730107043262E-3</v>
      </c>
      <c r="Q239" s="138"/>
    </row>
    <row r="240" spans="1:17" x14ac:dyDescent="0.3">
      <c r="A240" s="158" t="s">
        <v>220</v>
      </c>
      <c r="B240" s="159">
        <v>2.268099331785537E-2</v>
      </c>
      <c r="C240" s="160">
        <v>1.8218172191170764E-2</v>
      </c>
      <c r="D240" s="160">
        <v>1.1116290279012932E-2</v>
      </c>
      <c r="E240" s="160">
        <v>3.5865147543768855E-3</v>
      </c>
      <c r="F240" s="160">
        <v>2.058897179575303E-3</v>
      </c>
      <c r="G240" s="160">
        <v>2.3817688517927961E-2</v>
      </c>
      <c r="H240" s="160">
        <v>1.6555990024076112E-2</v>
      </c>
      <c r="I240" s="160">
        <v>4.5996940077233936E-3</v>
      </c>
      <c r="J240" s="160">
        <v>1.3506268441055955E-3</v>
      </c>
      <c r="K240" s="160">
        <v>1.8910989013431532E-3</v>
      </c>
      <c r="L240" s="160">
        <v>2.169264058401877E-2</v>
      </c>
      <c r="M240" s="160">
        <v>1.7546296267826042E-2</v>
      </c>
      <c r="N240" s="160">
        <v>1.6929429038905017E-2</v>
      </c>
      <c r="O240" s="160">
        <v>8.1464057549734264E-3</v>
      </c>
      <c r="P240" s="161">
        <v>3.5929823509977159E-3</v>
      </c>
      <c r="Q240" s="138"/>
    </row>
    <row r="241" spans="1:17" x14ac:dyDescent="0.3">
      <c r="A241" s="158" t="s">
        <v>221</v>
      </c>
      <c r="B241" s="159">
        <v>0.34380610558272939</v>
      </c>
      <c r="C241" s="160">
        <v>0.260743980659223</v>
      </c>
      <c r="D241" s="160">
        <v>0.21460995226747906</v>
      </c>
      <c r="E241" s="160">
        <v>0.22581324721060486</v>
      </c>
      <c r="F241" s="160">
        <v>0.29075848823710876</v>
      </c>
      <c r="G241" s="160">
        <v>0.25430285084954768</v>
      </c>
      <c r="H241" s="160">
        <v>0.19085643520569595</v>
      </c>
      <c r="I241" s="160">
        <v>0.1991831926367805</v>
      </c>
      <c r="J241" s="160">
        <v>0.20587469214782511</v>
      </c>
      <c r="K241" s="160">
        <v>0.31644221908839221</v>
      </c>
      <c r="L241" s="160">
        <v>0.38989403553365648</v>
      </c>
      <c r="M241" s="160">
        <v>0.30648294532109133</v>
      </c>
      <c r="N241" s="160">
        <v>0.28723180226588446</v>
      </c>
      <c r="O241" s="160">
        <v>0.25839283124929663</v>
      </c>
      <c r="P241" s="161">
        <v>0.28976973205948048</v>
      </c>
      <c r="Q241" s="138"/>
    </row>
    <row r="242" spans="1:17" x14ac:dyDescent="0.3">
      <c r="A242" s="158" t="s">
        <v>51</v>
      </c>
      <c r="B242" s="159">
        <v>0.2244521653965964</v>
      </c>
      <c r="C242" s="160">
        <v>0.17319797225684899</v>
      </c>
      <c r="D242" s="160">
        <v>0.13528832795035858</v>
      </c>
      <c r="E242" s="160">
        <v>0.14972966857950809</v>
      </c>
      <c r="F242" s="160">
        <v>0.20765435288266995</v>
      </c>
      <c r="G242" s="160">
        <v>0.11454323701850622</v>
      </c>
      <c r="H242" s="160">
        <v>6.8326934734706121E-2</v>
      </c>
      <c r="I242" s="160">
        <v>7.9913704728414581E-2</v>
      </c>
      <c r="J242" s="160">
        <v>8.8706810740667497E-2</v>
      </c>
      <c r="K242" s="160">
        <v>0.18203803873254815</v>
      </c>
      <c r="L242" s="160">
        <v>0.26974896839733203</v>
      </c>
      <c r="M242" s="160">
        <v>0.2266442995758477</v>
      </c>
      <c r="N242" s="160">
        <v>0.23744007747077414</v>
      </c>
      <c r="O242" s="160">
        <v>0.24372424819194355</v>
      </c>
      <c r="P242" s="161">
        <v>0.32955211437922821</v>
      </c>
      <c r="Q242" s="138"/>
    </row>
    <row r="243" spans="1:17" x14ac:dyDescent="0.3">
      <c r="A243" s="158" t="s">
        <v>52</v>
      </c>
      <c r="B243" s="164">
        <v>2.8867813405012468</v>
      </c>
      <c r="C243" s="162">
        <v>2.4570491650439035</v>
      </c>
      <c r="D243" s="162">
        <v>2.3759467099766867</v>
      </c>
      <c r="E243" s="162">
        <v>2.0886416956388394</v>
      </c>
      <c r="F243" s="162">
        <v>1.5170965961968073</v>
      </c>
      <c r="G243" s="162">
        <v>2.8746144104954032</v>
      </c>
      <c r="H243" s="162">
        <v>2.6409008485499554</v>
      </c>
      <c r="I243" s="162">
        <v>2.4521388106197728</v>
      </c>
      <c r="J243" s="162">
        <v>2.0035923324020941</v>
      </c>
      <c r="K243" s="162">
        <v>1.470535419927939</v>
      </c>
      <c r="L243" s="162">
        <v>2.9831355091341645</v>
      </c>
      <c r="M243" s="162">
        <v>2.4931758317911528</v>
      </c>
      <c r="N243" s="162">
        <v>2.2254978098198084</v>
      </c>
      <c r="O243" s="162">
        <v>1.8882505036053108</v>
      </c>
      <c r="P243" s="163">
        <v>1.5479423843438462</v>
      </c>
      <c r="Q243" s="138"/>
    </row>
    <row r="244" spans="1:17" x14ac:dyDescent="0.3">
      <c r="A244" s="158" t="s">
        <v>224</v>
      </c>
      <c r="B244" s="159">
        <v>7.1616020779180431E-2</v>
      </c>
      <c r="C244" s="160">
        <v>5.4568942875881599E-2</v>
      </c>
      <c r="D244" s="160">
        <v>3.0231690882984177E-2</v>
      </c>
      <c r="E244" s="160">
        <v>2.1947097572524908E-2</v>
      </c>
      <c r="F244" s="160">
        <v>1.3324520244571663E-2</v>
      </c>
      <c r="G244" s="160">
        <v>1.7932569525982951E-2</v>
      </c>
      <c r="H244" s="160">
        <v>1.1073281380745004E-2</v>
      </c>
      <c r="I244" s="160">
        <v>5.489800115137557E-3</v>
      </c>
      <c r="J244" s="160">
        <v>5.1266197269331437E-3</v>
      </c>
      <c r="K244" s="160">
        <v>3.066684475478284E-3</v>
      </c>
      <c r="L244" s="160">
        <v>9.0890144632485639E-2</v>
      </c>
      <c r="M244" s="160">
        <v>8.4480112894950873E-2</v>
      </c>
      <c r="N244" s="160">
        <v>8.2879384843019543E-2</v>
      </c>
      <c r="O244" s="160">
        <v>5.8535648704665315E-2</v>
      </c>
      <c r="P244" s="161">
        <v>4.6678054594354465E-2</v>
      </c>
      <c r="Q244" s="138"/>
    </row>
    <row r="245" spans="1:17" x14ac:dyDescent="0.3">
      <c r="A245" s="158" t="s">
        <v>225</v>
      </c>
      <c r="B245" s="159">
        <v>1.5235978033577315E-3</v>
      </c>
      <c r="C245" s="160">
        <v>8.1503190389683783E-4</v>
      </c>
      <c r="D245" s="160">
        <v>1.5193710786072056E-3</v>
      </c>
      <c r="E245" s="160">
        <v>9.183869288867429E-4</v>
      </c>
      <c r="F245" s="160">
        <v>1.7221223886979419E-3</v>
      </c>
      <c r="G245" s="160">
        <v>6.693503066152488E-4</v>
      </c>
      <c r="H245" s="160">
        <v>1.4918928145844356E-3</v>
      </c>
      <c r="I245" s="160">
        <v>3.7006246041600572E-4</v>
      </c>
      <c r="J245" s="160">
        <v>7.6374402568388548E-4</v>
      </c>
      <c r="K245" s="160">
        <v>1.0315427327621427E-3</v>
      </c>
      <c r="L245" s="160">
        <v>1.7782380425560114E-3</v>
      </c>
      <c r="M245" s="160">
        <v>1.7061239320930008E-3</v>
      </c>
      <c r="N245" s="160">
        <v>7.3884067161169307E-4</v>
      </c>
      <c r="O245" s="160">
        <v>1.389694117736519E-3</v>
      </c>
      <c r="P245" s="161">
        <v>3.4168279087444437E-3</v>
      </c>
      <c r="Q245" s="138"/>
    </row>
    <row r="246" spans="1:17" x14ac:dyDescent="0.3">
      <c r="A246" s="158" t="s">
        <v>226</v>
      </c>
      <c r="B246" s="164">
        <v>0</v>
      </c>
      <c r="C246" s="162">
        <v>0</v>
      </c>
      <c r="D246" s="160">
        <v>8.8762551927350585E-5</v>
      </c>
      <c r="E246" s="160">
        <v>4.8586353061432736E-5</v>
      </c>
      <c r="F246" s="160">
        <v>6.3976926385470544E-4</v>
      </c>
      <c r="G246" s="162">
        <v>0</v>
      </c>
      <c r="H246" s="162">
        <v>0</v>
      </c>
      <c r="I246" s="162">
        <v>0</v>
      </c>
      <c r="J246" s="162">
        <v>0</v>
      </c>
      <c r="K246" s="160">
        <v>5.6251198002934318E-4</v>
      </c>
      <c r="L246" s="162">
        <v>0</v>
      </c>
      <c r="M246" s="162">
        <v>0</v>
      </c>
      <c r="N246" s="160">
        <v>4.0283059830612816E-5</v>
      </c>
      <c r="O246" s="160">
        <v>1.5383784447624196E-4</v>
      </c>
      <c r="P246" s="161">
        <v>8.5500186908872989E-4</v>
      </c>
      <c r="Q246" s="138"/>
    </row>
    <row r="247" spans="1:17" x14ac:dyDescent="0.3">
      <c r="A247" s="158" t="s">
        <v>227</v>
      </c>
      <c r="B247" s="159">
        <v>5.1292405246868691E-2</v>
      </c>
      <c r="C247" s="160">
        <v>4.504880615932768E-2</v>
      </c>
      <c r="D247" s="160">
        <v>2.8895650277939951E-2</v>
      </c>
      <c r="E247" s="160">
        <v>2.3575383245908112E-2</v>
      </c>
      <c r="F247" s="160">
        <v>2.5210140161145676E-2</v>
      </c>
      <c r="G247" s="160">
        <v>1.1688826174245919E-2</v>
      </c>
      <c r="H247" s="160">
        <v>4.9327374033883891E-3</v>
      </c>
      <c r="I247" s="160">
        <v>4.572012820459462E-3</v>
      </c>
      <c r="J247" s="160">
        <v>5.7287008667790632E-3</v>
      </c>
      <c r="K247" s="160">
        <v>1.338024890979962E-2</v>
      </c>
      <c r="L247" s="160">
        <v>6.8347929064181676E-2</v>
      </c>
      <c r="M247" s="160">
        <v>6.1321897691766623E-2</v>
      </c>
      <c r="N247" s="160">
        <v>7.0723072119236147E-2</v>
      </c>
      <c r="O247" s="160">
        <v>6.9388733073078496E-2</v>
      </c>
      <c r="P247" s="161">
        <v>5.9137374271114186E-2</v>
      </c>
      <c r="Q247" s="138"/>
    </row>
    <row r="248" spans="1:17" x14ac:dyDescent="0.3">
      <c r="A248" s="158" t="s">
        <v>228</v>
      </c>
      <c r="B248" s="159">
        <v>4.1536162457142707E-3</v>
      </c>
      <c r="C248" s="160">
        <v>2.7154635995422665E-3</v>
      </c>
      <c r="D248" s="160">
        <v>1.3915005917165765E-3</v>
      </c>
      <c r="E248" s="160">
        <v>2.3341730271323599E-3</v>
      </c>
      <c r="F248" s="160">
        <v>4.1481544675995531E-3</v>
      </c>
      <c r="G248" s="160">
        <v>1.3361882161713004E-3</v>
      </c>
      <c r="H248" s="162">
        <v>0</v>
      </c>
      <c r="I248" s="160">
        <v>4.2480327367085401E-4</v>
      </c>
      <c r="J248" s="160">
        <v>5.5548821070938747E-4</v>
      </c>
      <c r="K248" s="160">
        <v>7.6931479788985694E-4</v>
      </c>
      <c r="L248" s="160">
        <v>4.8884420503733112E-3</v>
      </c>
      <c r="M248" s="160">
        <v>3.8945819863723621E-3</v>
      </c>
      <c r="N248" s="160">
        <v>4.8323748592367863E-3</v>
      </c>
      <c r="O248" s="160">
        <v>4.0363766570085469E-3</v>
      </c>
      <c r="P248" s="161">
        <v>1.0670291423249097E-2</v>
      </c>
      <c r="Q248" s="138"/>
    </row>
    <row r="249" spans="1:17" x14ac:dyDescent="0.3">
      <c r="A249" s="158" t="s">
        <v>229</v>
      </c>
      <c r="B249" s="159">
        <v>1.1854655478408232E-5</v>
      </c>
      <c r="C249" s="160">
        <v>1.9760983561887085E-4</v>
      </c>
      <c r="D249" s="160">
        <v>2.1438349227915476E-4</v>
      </c>
      <c r="E249" s="160">
        <v>3.5881554871525483E-4</v>
      </c>
      <c r="F249" s="160">
        <v>2.0264081600477619E-3</v>
      </c>
      <c r="G249" s="162">
        <v>0</v>
      </c>
      <c r="H249" s="162">
        <v>0</v>
      </c>
      <c r="I249" s="162">
        <v>0</v>
      </c>
      <c r="J249" s="162">
        <v>0</v>
      </c>
      <c r="K249" s="160">
        <v>6.3240216284110628E-4</v>
      </c>
      <c r="L249" s="162">
        <v>0</v>
      </c>
      <c r="M249" s="160">
        <v>4.0277342325945742E-5</v>
      </c>
      <c r="N249" s="160">
        <v>5.115428220481286E-4</v>
      </c>
      <c r="O249" s="160">
        <v>1.0792459049135525E-3</v>
      </c>
      <c r="P249" s="161">
        <v>3.7323429206804789E-3</v>
      </c>
      <c r="Q249" s="138"/>
    </row>
    <row r="250" spans="1:17" x14ac:dyDescent="0.3">
      <c r="A250" s="158" t="s">
        <v>230</v>
      </c>
      <c r="B250" s="159">
        <v>2.9075857341512447E-2</v>
      </c>
      <c r="C250" s="160">
        <v>8.6014336428564611E-3</v>
      </c>
      <c r="D250" s="160">
        <v>2.7947149948559934E-3</v>
      </c>
      <c r="E250" s="160">
        <v>9.2917099558621438E-4</v>
      </c>
      <c r="F250" s="160">
        <v>3.2842648240223589E-3</v>
      </c>
      <c r="G250" s="160">
        <v>6.5672454884706036E-3</v>
      </c>
      <c r="H250" s="160">
        <v>1.739313890798274E-3</v>
      </c>
      <c r="I250" s="160">
        <v>4.1450879793169935E-5</v>
      </c>
      <c r="J250" s="160">
        <v>3.6641268046479295E-4</v>
      </c>
      <c r="K250" s="160">
        <v>1.4802585079677847E-3</v>
      </c>
      <c r="L250" s="160">
        <v>4.3182622915833573E-2</v>
      </c>
      <c r="M250" s="160">
        <v>1.9206577662667371E-2</v>
      </c>
      <c r="N250" s="160">
        <v>1.0359306403044799E-2</v>
      </c>
      <c r="O250" s="160">
        <v>4.5606021564155858E-3</v>
      </c>
      <c r="P250" s="161">
        <v>6.3425201512716254E-3</v>
      </c>
      <c r="Q250" s="138"/>
    </row>
    <row r="251" spans="1:17" x14ac:dyDescent="0.3">
      <c r="A251" s="158" t="s">
        <v>231</v>
      </c>
      <c r="B251" s="159">
        <v>1.3396664558905454E-3</v>
      </c>
      <c r="C251" s="160">
        <v>1.2278927038483433E-3</v>
      </c>
      <c r="D251" s="160">
        <v>6.8145847640137096E-4</v>
      </c>
      <c r="E251" s="160">
        <v>5.1145141831585386E-4</v>
      </c>
      <c r="F251" s="160">
        <v>3.9150510098457845E-4</v>
      </c>
      <c r="G251" s="160">
        <v>1.0570823539123972E-3</v>
      </c>
      <c r="H251" s="160">
        <v>6.5275247040268755E-4</v>
      </c>
      <c r="I251" s="160">
        <v>1.8303628269285006E-4</v>
      </c>
      <c r="J251" s="160">
        <v>2.5547220155310593E-4</v>
      </c>
      <c r="K251" s="160">
        <v>4.7867434547060113E-4</v>
      </c>
      <c r="L251" s="160">
        <v>1.7821369936701478E-3</v>
      </c>
      <c r="M251" s="160">
        <v>9.108639763969463E-4</v>
      </c>
      <c r="N251" s="160">
        <v>9.4250538175750175E-4</v>
      </c>
      <c r="O251" s="160">
        <v>1.1191844416215703E-3</v>
      </c>
      <c r="P251" s="161">
        <v>1.1465309788033159E-3</v>
      </c>
      <c r="Q251" s="138"/>
    </row>
    <row r="252" spans="1:17" x14ac:dyDescent="0.3">
      <c r="A252" s="158" t="s">
        <v>232</v>
      </c>
      <c r="B252" s="159">
        <v>0.10074951094213938</v>
      </c>
      <c r="C252" s="160">
        <v>9.3729480834292514E-2</v>
      </c>
      <c r="D252" s="160">
        <v>5.9911187664293514E-2</v>
      </c>
      <c r="E252" s="160">
        <v>4.2448610026973969E-2</v>
      </c>
      <c r="F252" s="160">
        <v>2.8680172886691117E-2</v>
      </c>
      <c r="G252" s="160">
        <v>4.0315612097692743E-2</v>
      </c>
      <c r="H252" s="160">
        <v>1.5372352549649203E-2</v>
      </c>
      <c r="I252" s="160">
        <v>1.164836858093039E-2</v>
      </c>
      <c r="J252" s="160">
        <v>1.7811199401498615E-2</v>
      </c>
      <c r="K252" s="160">
        <v>1.3920671281735256E-2</v>
      </c>
      <c r="L252" s="160">
        <v>0.1166779998379142</v>
      </c>
      <c r="M252" s="160">
        <v>0.12905678664742812</v>
      </c>
      <c r="N252" s="160">
        <v>0.14084055877560805</v>
      </c>
      <c r="O252" s="160">
        <v>0.1221378259181953</v>
      </c>
      <c r="P252" s="161">
        <v>7.9109578049180992E-2</v>
      </c>
      <c r="Q252" s="138"/>
    </row>
    <row r="253" spans="1:17" x14ac:dyDescent="0.3">
      <c r="A253" s="158" t="s">
        <v>233</v>
      </c>
      <c r="B253" s="159">
        <v>3.6131216950756502E-3</v>
      </c>
      <c r="C253" s="160">
        <v>8.7976781015111361E-3</v>
      </c>
      <c r="D253" s="160">
        <v>9.9860979988711206E-3</v>
      </c>
      <c r="E253" s="160">
        <v>1.0096933388725412E-2</v>
      </c>
      <c r="F253" s="160">
        <v>1.1949254889905959E-2</v>
      </c>
      <c r="G253" s="160">
        <v>5.9766326423069192E-4</v>
      </c>
      <c r="H253" s="160">
        <v>8.0931320862900164E-4</v>
      </c>
      <c r="I253" s="160">
        <v>2.8779471154680943E-3</v>
      </c>
      <c r="J253" s="160">
        <v>3.7293495451775939E-3</v>
      </c>
      <c r="K253" s="160">
        <v>6.2741687026570186E-3</v>
      </c>
      <c r="L253" s="160">
        <v>5.1948740959929648E-3</v>
      </c>
      <c r="M253" s="160">
        <v>7.2453286099947289E-3</v>
      </c>
      <c r="N253" s="160">
        <v>1.742573947198809E-2</v>
      </c>
      <c r="O253" s="160">
        <v>2.5972023394653616E-2</v>
      </c>
      <c r="P253" s="161">
        <v>2.4045148274880319E-2</v>
      </c>
      <c r="Q253" s="138"/>
    </row>
    <row r="254" spans="1:17" x14ac:dyDescent="0.3">
      <c r="A254" s="158" t="s">
        <v>234</v>
      </c>
      <c r="B254" s="159">
        <v>1.4895416388144159E-3</v>
      </c>
      <c r="C254" s="160">
        <v>2.9987097388625619E-3</v>
      </c>
      <c r="D254" s="160">
        <v>3.0996475668227464E-3</v>
      </c>
      <c r="E254" s="160">
        <v>4.141289389552035E-3</v>
      </c>
      <c r="F254" s="160">
        <v>6.8048014373861725E-3</v>
      </c>
      <c r="G254" s="160">
        <v>3.2323690191884128E-4</v>
      </c>
      <c r="H254" s="160">
        <v>2.2180515128286852E-4</v>
      </c>
      <c r="I254" s="160">
        <v>9.0566001784283384E-4</v>
      </c>
      <c r="J254" s="160">
        <v>1.6477720420342542E-3</v>
      </c>
      <c r="K254" s="160">
        <v>1.7160835998424706E-3</v>
      </c>
      <c r="L254" s="160">
        <v>2.2869904609218047E-3</v>
      </c>
      <c r="M254" s="160">
        <v>2.2732397273946031E-3</v>
      </c>
      <c r="N254" s="160">
        <v>5.5783430776907309E-3</v>
      </c>
      <c r="O254" s="160">
        <v>6.9885493072178806E-3</v>
      </c>
      <c r="P254" s="161">
        <v>1.7594564733825365E-2</v>
      </c>
      <c r="Q254" s="138"/>
    </row>
    <row r="255" spans="1:17" x14ac:dyDescent="0.3">
      <c r="A255" s="158" t="s">
        <v>235</v>
      </c>
      <c r="B255" s="159">
        <v>5.9630340648972782E-2</v>
      </c>
      <c r="C255" s="160">
        <v>3.948600400456697E-2</v>
      </c>
      <c r="D255" s="160">
        <v>2.484326676647582E-2</v>
      </c>
      <c r="E255" s="160">
        <v>1.6435871423293349E-2</v>
      </c>
      <c r="F255" s="160">
        <v>1.6935259514527762E-2</v>
      </c>
      <c r="G255" s="160">
        <v>2.317790180935226E-2</v>
      </c>
      <c r="H255" s="160">
        <v>7.5806546740620423E-3</v>
      </c>
      <c r="I255" s="160">
        <v>4.5842245105990314E-3</v>
      </c>
      <c r="J255" s="160">
        <v>6.3477532851501104E-3</v>
      </c>
      <c r="K255" s="160">
        <v>1.2753016421354318E-2</v>
      </c>
      <c r="L255" s="160">
        <v>7.0760296400869768E-2</v>
      </c>
      <c r="M255" s="160">
        <v>6.6907013469783908E-2</v>
      </c>
      <c r="N255" s="160">
        <v>5.7018964459160854E-2</v>
      </c>
      <c r="O255" s="160">
        <v>4.435533608113814E-2</v>
      </c>
      <c r="P255" s="161">
        <v>3.7142366267992825E-2</v>
      </c>
      <c r="Q255" s="138"/>
    </row>
    <row r="256" spans="1:17" x14ac:dyDescent="0.3">
      <c r="A256" s="158" t="s">
        <v>236</v>
      </c>
      <c r="B256" s="159">
        <v>8.6824595996789038E-3</v>
      </c>
      <c r="C256" s="160">
        <v>8.523002517423486E-3</v>
      </c>
      <c r="D256" s="160">
        <v>6.7677101923211786E-3</v>
      </c>
      <c r="E256" s="160">
        <v>6.9733174818070072E-3</v>
      </c>
      <c r="F256" s="160">
        <v>6.1683062462976517E-3</v>
      </c>
      <c r="G256" s="160">
        <v>3.9732062197968578E-3</v>
      </c>
      <c r="H256" s="160">
        <v>4.1212296452647441E-3</v>
      </c>
      <c r="I256" s="160">
        <v>2.5646158611474061E-3</v>
      </c>
      <c r="J256" s="160">
        <v>4.194874022162085E-3</v>
      </c>
      <c r="K256" s="160">
        <v>2.4501430935320238E-3</v>
      </c>
      <c r="L256" s="160">
        <v>1.0359525763623458E-2</v>
      </c>
      <c r="M256" s="160">
        <v>8.7707700573474434E-3</v>
      </c>
      <c r="N256" s="160">
        <v>1.2107897261740438E-2</v>
      </c>
      <c r="O256" s="160">
        <v>1.4564703429218255E-2</v>
      </c>
      <c r="P256" s="161">
        <v>1.4277582747550432E-2</v>
      </c>
      <c r="Q256" s="138"/>
    </row>
    <row r="257" spans="1:17" x14ac:dyDescent="0.3">
      <c r="A257" s="158" t="s">
        <v>237</v>
      </c>
      <c r="B257" s="159">
        <v>1.7795157585841165E-3</v>
      </c>
      <c r="C257" s="160">
        <v>1.8542531587838714E-3</v>
      </c>
      <c r="D257" s="160">
        <v>1.6913004998665979E-3</v>
      </c>
      <c r="E257" s="160">
        <v>3.0331415886970955E-3</v>
      </c>
      <c r="F257" s="160">
        <v>4.935520934556647E-3</v>
      </c>
      <c r="G257" s="160">
        <v>7.7444990755471429E-4</v>
      </c>
      <c r="H257" s="160">
        <v>9.8924847835484019E-4</v>
      </c>
      <c r="I257" s="160">
        <v>2.9002710943591254E-3</v>
      </c>
      <c r="J257" s="160">
        <v>3.3437698779342762E-4</v>
      </c>
      <c r="K257" s="160">
        <v>3.848764715759837E-3</v>
      </c>
      <c r="L257" s="160">
        <v>2.2207910519298347E-3</v>
      </c>
      <c r="M257" s="160">
        <v>2.0183926169221275E-3</v>
      </c>
      <c r="N257" s="160">
        <v>2.1783012474945089E-3</v>
      </c>
      <c r="O257" s="160">
        <v>3.8883198271894969E-3</v>
      </c>
      <c r="P257" s="161">
        <v>8.2407319405372187E-3</v>
      </c>
      <c r="Q257" s="138"/>
    </row>
    <row r="258" spans="1:17" x14ac:dyDescent="0.3">
      <c r="A258" s="158" t="s">
        <v>238</v>
      </c>
      <c r="B258" s="159">
        <v>2.1477897461100585E-3</v>
      </c>
      <c r="C258" s="160">
        <v>3.945911195703242E-4</v>
      </c>
      <c r="D258" s="160">
        <v>4.3884195108001415E-4</v>
      </c>
      <c r="E258" s="160">
        <v>3.7432994394189379E-4</v>
      </c>
      <c r="F258" s="160">
        <v>5.5289872735289256E-4</v>
      </c>
      <c r="G258" s="162">
        <v>0</v>
      </c>
      <c r="H258" s="160">
        <v>6.5563129715129679E-4</v>
      </c>
      <c r="I258" s="160">
        <v>2.5012572997300595E-4</v>
      </c>
      <c r="J258" s="160">
        <v>1.0254266797925094E-5</v>
      </c>
      <c r="K258" s="160">
        <v>7.5876982602663637E-4</v>
      </c>
      <c r="L258" s="160">
        <v>3.2828296323667559E-3</v>
      </c>
      <c r="M258" s="160">
        <v>1.5077522284547352E-3</v>
      </c>
      <c r="N258" s="160">
        <v>6.165953560047367E-4</v>
      </c>
      <c r="O258" s="160">
        <v>5.0101789101089124E-4</v>
      </c>
      <c r="P258" s="161">
        <v>5.2079471994348752E-4</v>
      </c>
      <c r="Q258" s="138"/>
    </row>
    <row r="259" spans="1:17" x14ac:dyDescent="0.3">
      <c r="A259" s="158" t="s">
        <v>239</v>
      </c>
      <c r="B259" s="159">
        <v>1.0827870839106436E-3</v>
      </c>
      <c r="C259" s="160">
        <v>7.0728901458946294E-4</v>
      </c>
      <c r="D259" s="160">
        <v>2.9819713845111992E-4</v>
      </c>
      <c r="E259" s="160">
        <v>2.7466211046452051E-4</v>
      </c>
      <c r="F259" s="160">
        <v>1.0920398993850714E-4</v>
      </c>
      <c r="G259" s="160">
        <v>1.2427962266312826E-4</v>
      </c>
      <c r="H259" s="160">
        <v>3.2100934315157186E-4</v>
      </c>
      <c r="I259" s="162">
        <v>0</v>
      </c>
      <c r="J259" s="162">
        <v>0</v>
      </c>
      <c r="K259" s="162">
        <v>0</v>
      </c>
      <c r="L259" s="160">
        <v>1.9932343667096474E-3</v>
      </c>
      <c r="M259" s="160">
        <v>4.3351736305709325E-4</v>
      </c>
      <c r="N259" s="160">
        <v>1.2516595983323149E-3</v>
      </c>
      <c r="O259" s="160">
        <v>7.2800198371059284E-4</v>
      </c>
      <c r="P259" s="161">
        <v>3.6931620747610342E-4</v>
      </c>
      <c r="Q259" s="138"/>
    </row>
    <row r="260" spans="1:17" x14ac:dyDescent="0.3">
      <c r="A260" s="158" t="s">
        <v>240</v>
      </c>
      <c r="B260" s="164">
        <v>0</v>
      </c>
      <c r="C260" s="162">
        <v>0</v>
      </c>
      <c r="D260" s="160">
        <v>7.2253476458610387E-5</v>
      </c>
      <c r="E260" s="160">
        <v>2.7371555278524206E-4</v>
      </c>
      <c r="F260" s="160">
        <v>3.9009855660855814E-4</v>
      </c>
      <c r="G260" s="162">
        <v>0</v>
      </c>
      <c r="H260" s="160">
        <v>1.3301306204901943E-4</v>
      </c>
      <c r="I260" s="162">
        <v>0</v>
      </c>
      <c r="J260" s="162">
        <v>0</v>
      </c>
      <c r="K260" s="162">
        <v>0</v>
      </c>
      <c r="L260" s="162">
        <v>0</v>
      </c>
      <c r="M260" s="162">
        <v>0</v>
      </c>
      <c r="N260" s="162">
        <v>0</v>
      </c>
      <c r="O260" s="160">
        <v>5.8348011308689645E-4</v>
      </c>
      <c r="P260" s="161">
        <v>8.4492937828522315E-4</v>
      </c>
      <c r="Q260" s="138"/>
    </row>
    <row r="261" spans="1:17" x14ac:dyDescent="0.3">
      <c r="A261" s="158" t="s">
        <v>241</v>
      </c>
      <c r="B261" s="159">
        <v>0.29795025717308166</v>
      </c>
      <c r="C261" s="160">
        <v>0.21294483965094999</v>
      </c>
      <c r="D261" s="160">
        <v>0.11842027104316601</v>
      </c>
      <c r="E261" s="160">
        <v>7.896076221480397E-2</v>
      </c>
      <c r="F261" s="160">
        <v>5.8998775801448938E-2</v>
      </c>
      <c r="G261" s="160">
        <v>0.1649674215422956</v>
      </c>
      <c r="H261" s="160">
        <v>7.7832834889682651E-2</v>
      </c>
      <c r="I261" s="160">
        <v>5.8266905153967902E-2</v>
      </c>
      <c r="J261" s="160">
        <v>5.1100340580729466E-2</v>
      </c>
      <c r="K261" s="160">
        <v>4.2626212051621565E-2</v>
      </c>
      <c r="L261" s="160">
        <v>0.35871672494059725</v>
      </c>
      <c r="M261" s="160">
        <v>0.2849757333750359</v>
      </c>
      <c r="N261" s="160">
        <v>0.26042196725834593</v>
      </c>
      <c r="O261" s="160">
        <v>0.17500548532189303</v>
      </c>
      <c r="P261" s="161">
        <v>0.11394372307525853</v>
      </c>
      <c r="Q261" s="138"/>
    </row>
    <row r="262" spans="1:17" x14ac:dyDescent="0.3">
      <c r="A262" s="158" t="s">
        <v>242</v>
      </c>
      <c r="B262" s="159">
        <v>0.15476880850506886</v>
      </c>
      <c r="C262" s="160">
        <v>0.14660388129545324</v>
      </c>
      <c r="D262" s="160">
        <v>9.6614968562356976E-2</v>
      </c>
      <c r="E262" s="160">
        <v>7.5328381722732402E-2</v>
      </c>
      <c r="F262" s="160">
        <v>6.7944284823684739E-2</v>
      </c>
      <c r="G262" s="160">
        <v>9.2090538528621424E-2</v>
      </c>
      <c r="H262" s="160">
        <v>4.148296961386768E-2</v>
      </c>
      <c r="I262" s="160">
        <v>3.6517645743161957E-2</v>
      </c>
      <c r="J262" s="160">
        <v>3.2086153139572499E-2</v>
      </c>
      <c r="K262" s="160">
        <v>4.2356733640326473E-2</v>
      </c>
      <c r="L262" s="160">
        <v>0.16674425668299478</v>
      </c>
      <c r="M262" s="160">
        <v>0.18331685772986803</v>
      </c>
      <c r="N262" s="160">
        <v>0.20445511719549297</v>
      </c>
      <c r="O262" s="160">
        <v>0.17978517839026492</v>
      </c>
      <c r="P262" s="161">
        <v>0.15110932860403298</v>
      </c>
      <c r="Q262" s="138"/>
    </row>
    <row r="263" spans="1:17" x14ac:dyDescent="0.3">
      <c r="A263" s="158" t="s">
        <v>243</v>
      </c>
      <c r="B263" s="159">
        <v>2.2047415125438934E-2</v>
      </c>
      <c r="C263" s="160">
        <v>2.82263305377361E-2</v>
      </c>
      <c r="D263" s="160">
        <v>2.8002942342452687E-2</v>
      </c>
      <c r="E263" s="160">
        <v>2.8549202256676991E-2</v>
      </c>
      <c r="F263" s="160">
        <v>3.7319163182610166E-2</v>
      </c>
      <c r="G263" s="160">
        <v>1.3738694968373603E-2</v>
      </c>
      <c r="H263" s="160">
        <v>1.0689277319425497E-2</v>
      </c>
      <c r="I263" s="160">
        <v>9.3950367996520658E-3</v>
      </c>
      <c r="J263" s="160">
        <v>1.4230926695046922E-2</v>
      </c>
      <c r="K263" s="160">
        <v>1.874324843635734E-2</v>
      </c>
      <c r="L263" s="160">
        <v>2.4315504771146787E-2</v>
      </c>
      <c r="M263" s="160">
        <v>3.0417533098654852E-2</v>
      </c>
      <c r="N263" s="160">
        <v>4.176134568264251E-2</v>
      </c>
      <c r="O263" s="160">
        <v>5.4860804126407293E-2</v>
      </c>
      <c r="P263" s="161">
        <v>8.3738179649524264E-2</v>
      </c>
      <c r="Q263" s="138"/>
    </row>
    <row r="264" spans="1:17" ht="15" thickBot="1" x14ac:dyDescent="0.35">
      <c r="A264" s="165" t="s">
        <v>53</v>
      </c>
      <c r="B264" s="132">
        <v>0.60651837068745518</v>
      </c>
      <c r="C264" s="133">
        <v>0.48396516368111558</v>
      </c>
      <c r="D264" s="133">
        <v>0.34806225091516674</v>
      </c>
      <c r="E264" s="133">
        <v>0.40146780803358989</v>
      </c>
      <c r="F264" s="133">
        <v>0.86226272842821394</v>
      </c>
      <c r="G264" s="133">
        <v>0.35603733240741581</v>
      </c>
      <c r="H264" s="133">
        <v>0.24114742059397265</v>
      </c>
      <c r="I264" s="133">
        <v>9.7495458584973563E-2</v>
      </c>
      <c r="J264" s="133">
        <v>0.37361565797513568</v>
      </c>
      <c r="K264" s="133">
        <v>0.9790434276132215</v>
      </c>
      <c r="L264" s="133">
        <v>0.62911042652731797</v>
      </c>
      <c r="M264" s="133">
        <v>0.61664041168811434</v>
      </c>
      <c r="N264" s="133">
        <v>0.64975678833931638</v>
      </c>
      <c r="O264" s="133">
        <v>0.67570299536869483</v>
      </c>
      <c r="P264" s="166">
        <v>0.91244486281830117</v>
      </c>
      <c r="Q264" s="138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47:E47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VMX3MACP777Z-1758609593-50341</_dlc_DocId>
    <_dlc_DocIdUrl xmlns="d16efad5-0601-4cf0-b7c2-89968258c777">
      <Url>https://icfonline.sharepoint.com/sites/ihd-dhs/WealthIndex/_layouts/15/DocIdRedir.aspx?ID=VMX3MACP777Z-1758609593-50341</Url>
      <Description>VMX3MACP777Z-1758609593-50341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4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2022-09-03T06:54:13Z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81399289-0217-4afb-ad5e-9a1f6f92a69c</vt:lpwstr>
  </property>
</Properties>
</file>